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584" firstSheet="20" activeTab="26"/>
  </bookViews>
  <sheets>
    <sheet name="Kangatang" sheetId="1" state="hidden" r:id="rId1"/>
    <sheet name="foxz" sheetId="2" state="hidden" r:id="rId2"/>
    <sheet name="foxz_2" sheetId="3" state="veryHidden" r:id="rId3"/>
    <sheet name="Tuần 29.12.2023-4.01.2024" sheetId="4" r:id="rId4"/>
    <sheet name="Tuần 05-11.01.2024" sheetId="5" r:id="rId5"/>
    <sheet name="Tuần 12-18.01.2024" sheetId="6" r:id="rId6"/>
    <sheet name="Tuần 19-25.01.2024" sheetId="7" r:id="rId7"/>
    <sheet name="Tuần 26.01-01.2.2024" sheetId="8" r:id="rId8"/>
    <sheet name="Tuần 2-8.2.2024" sheetId="9" r:id="rId9"/>
    <sheet name="Tuần 9-15.2.2024" sheetId="10" r:id="rId10"/>
    <sheet name="Tuần 16-22.2.2024" sheetId="11" r:id="rId11"/>
    <sheet name="Tuần 23-29.2.2024" sheetId="12" r:id="rId12"/>
    <sheet name="Tuần 01-07.3.2024" sheetId="13" r:id="rId13"/>
    <sheet name="Tuần 08-14.3.2024" sheetId="14" r:id="rId14"/>
    <sheet name="Tuần 15-21.3.2024" sheetId="15" r:id="rId15"/>
    <sheet name="Tuần 22-28.3.2024" sheetId="16" r:id="rId16"/>
    <sheet name="Tuần 29.3-4.4.2024" sheetId="17" r:id="rId17"/>
    <sheet name="Tuần 5-11.4.2024 " sheetId="18" r:id="rId18"/>
    <sheet name="Tuần 12-18.4.2024" sheetId="19" r:id="rId19"/>
    <sheet name="Tuần 19-25.4.2024" sheetId="20" r:id="rId20"/>
    <sheet name="Tuần 26-4.2-5.2024" sheetId="21" r:id="rId21"/>
    <sheet name="Tuần 3.9-5.2024" sheetId="22" r:id="rId22"/>
    <sheet name="Tuần 10.16-5.2024" sheetId="23" r:id="rId23"/>
    <sheet name="Tuần 17.23-5.2024" sheetId="24" r:id="rId24"/>
    <sheet name="Tuần 24.30-5.2024" sheetId="25" r:id="rId25"/>
    <sheet name="Tuần 31.5-6.6.2024" sheetId="26" r:id="rId26"/>
    <sheet name="Tuần 07-13.6.2024" sheetId="27" r:id="rId27"/>
  </sheets>
  <definedNames/>
  <calcPr fullCalcOnLoad="1"/>
</workbook>
</file>

<file path=xl/sharedStrings.xml><?xml version="1.0" encoding="utf-8"?>
<sst xmlns="http://schemas.openxmlformats.org/spreadsheetml/2006/main" count="650" uniqueCount="50">
  <si>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</si>
  <si>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</si>
  <si>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</si>
  <si>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</si>
  <si>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</si>
  <si>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</si>
  <si>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</si>
  <si>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</si>
  <si>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</si>
  <si>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</si>
  <si>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</si>
  <si>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</si>
  <si>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</si>
  <si>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</si>
  <si>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</si>
  <si>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</si>
  <si>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</si>
  <si>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</si>
  <si>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</si>
  <si>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</si>
  <si>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</si>
  <si>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</si>
  <si>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</si>
  <si>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</si>
  <si>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</si>
  <si>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</si>
  <si>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</si>
  <si>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</si>
  <si>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</si>
  <si>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</si>
  <si>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</si>
  <si>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</si>
  <si>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</si>
  <si>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</si>
  <si>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</si>
  <si>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</si>
  <si>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</si>
  <si>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</si>
  <si>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</si>
  <si>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</si>
  <si>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</si>
  <si>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</si>
  <si>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</si>
  <si>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</si>
  <si>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</si>
  <si>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17/5/2024 đến 23/5/2024)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</si>
  <si>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24/5/2024 đến 30/5/2024)</t>
    </r>
    <r>
      <rPr>
        <b/>
        <sz val="14"/>
        <rFont val="Times New Roman"/>
        <family val="1"/>
      </rPr>
      <t xml:space="preserve">                              </t>
    </r>
  </si>
  <si>
    <t>0,5</t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</si>
  <si>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31/5/2024 đến 06/6/2024)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</si>
  <si>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07/6/2024 đến 13/6/2024)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</si>
</sst>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  <numFmt numFmtId="175" formatCode="#.0"/>
    <numFmt numFmtId="176" formatCode="#.00"/>
    <numFmt numFmtId="177" formatCode="#.000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_-;\-* #,##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"/>
    <numFmt numFmtId="197" formatCode="_-* #,##0_-;\-* #,##0_-;_-* &quot;-&quot;??_-;_-@_-"/>
    <numFmt numFmtId="198" formatCode="\(0\)"/>
    <numFmt numFmtId="199" formatCode="mmm\-yyyy"/>
    <numFmt numFmtId="200" formatCode="###\ ###\ ###\ ###\ ###"/>
    <numFmt numFmtId="201" formatCode="###\ ###\ ###\ ###\ ###\ ###"/>
    <numFmt numFmtId="202" formatCode="###\ ###\ ###\ ###"/>
    <numFmt numFmtId="203" formatCode="0_)"/>
    <numFmt numFmtId="204" formatCode="#,###.0;[Red]\-#,###.0"/>
    <numFmt numFmtId="205" formatCode="#,###;[Red]\-#,###"/>
    <numFmt numFmtId="206" formatCode="0.0"/>
    <numFmt numFmtId="207" formatCode="#.##0"/>
    <numFmt numFmtId="208" formatCode="_-* #,##0.0\ _₫_-;\-* #,##0.0\ _₫_-;_-* &quot;-&quot;??\ _₫_-;_-@_-"/>
    <numFmt numFmtId="209" formatCode="_-* #,##0\ _₫_-;\-* #,##0\ _₫_-;_-* &quot;-&quot;??\ _₫_-;_-@_-"/>
    <numFmt numFmtId="210" formatCode="#,##0;[Red]#,##0"/>
    <numFmt numFmtId="211" formatCode="_(* #,##0.0_);_(* \(#,##0.0\);_(* &quot;-&quot;?_);_(@_)"/>
    <numFmt numFmtId="212" formatCode="#,##0.0;[Red]#,##0.0"/>
    <numFmt numFmtId="213" formatCode="#,##0.00;[Red]#,##0.00"/>
    <numFmt numFmtId="214" formatCode="_-* #,##0.0\ _₫_-;\-* #,##0.0\ _₫_-;_-* &quot;-&quot;?\ _₫_-;_-@_-"/>
    <numFmt numFmtId="215" formatCode="_-* #,##0.0_-;\-* #,##0.0_-;_-* &quot;-&quot;??_-;_-@_-"/>
  </numFmts>
  <fonts count="9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9" fillId="27" borderId="0" applyNumberFormat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71" fillId="28" borderId="1" applyNumberFormat="0" applyAlignment="0" applyProtection="0"/>
    <xf numFmtId="0" fontId="10" fillId="29" borderId="2" applyNumberFormat="0" applyAlignment="0" applyProtection="0"/>
    <xf numFmtId="0" fontId="72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13" fillId="33" borderId="0" applyNumberFormat="0" applyBorder="0" applyAlignment="0" applyProtection="0"/>
    <xf numFmtId="0" fontId="76" fillId="0" borderId="5" applyNumberFormat="0" applyFill="0" applyAlignment="0" applyProtection="0"/>
    <xf numFmtId="0" fontId="14" fillId="0" borderId="6" applyNumberFormat="0" applyFill="0" applyAlignment="0" applyProtection="0"/>
    <xf numFmtId="0" fontId="77" fillId="0" borderId="7" applyNumberFormat="0" applyFill="0" applyAlignment="0" applyProtection="0"/>
    <xf numFmtId="0" fontId="15" fillId="0" borderId="8" applyNumberFormat="0" applyFill="0" applyAlignment="0" applyProtection="0"/>
    <xf numFmtId="0" fontId="78" fillId="0" borderId="9" applyNumberFormat="0" applyFill="0" applyAlignment="0" applyProtection="0"/>
    <xf numFmtId="0" fontId="16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4" borderId="1" applyNumberFormat="0" applyAlignment="0" applyProtection="0"/>
    <xf numFmtId="0" fontId="17" fillId="35" borderId="2" applyNumberFormat="0" applyAlignment="0" applyProtection="0"/>
    <xf numFmtId="0" fontId="81" fillId="0" borderId="11" applyNumberFormat="0" applyFill="0" applyAlignment="0" applyProtection="0"/>
    <xf numFmtId="0" fontId="18" fillId="0" borderId="12" applyNumberFormat="0" applyFill="0" applyAlignment="0" applyProtection="0"/>
    <xf numFmtId="0" fontId="82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83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21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9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89" fillId="0" borderId="0" xfId="0" applyFont="1" applyFill="1" applyAlignment="1">
      <alignment vertical="center" wrapText="1"/>
    </xf>
    <xf numFmtId="0" fontId="87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90" fillId="0" borderId="19" xfId="48" applyNumberFormat="1" applyFont="1" applyFill="1" applyBorder="1" applyAlignment="1" quotePrefix="1">
      <alignment horizontal="center" wrapText="1"/>
    </xf>
    <xf numFmtId="43" fontId="89" fillId="0" borderId="0" xfId="0" applyNumberFormat="1" applyFont="1" applyFill="1" applyAlignment="1">
      <alignment vertical="center" wrapText="1"/>
    </xf>
    <xf numFmtId="49" fontId="4" fillId="0" borderId="19" xfId="48" applyNumberFormat="1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2" t="s">
        <v>3</v>
      </c>
      <c r="B12" s="33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2" t="s">
        <v>3</v>
      </c>
      <c r="B12" s="33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2" t="s">
        <v>3</v>
      </c>
      <c r="B12" s="33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2" t="s">
        <v>3</v>
      </c>
      <c r="B12" s="33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2" t="s">
        <v>3</v>
      </c>
      <c r="B12" s="33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2" t="s">
        <v>3</v>
      </c>
      <c r="B12" s="33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S20" sqref="S20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K12" activeCellId="1" sqref="E12 K1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2307</v>
      </c>
      <c r="D5" s="7">
        <v>4579</v>
      </c>
      <c r="E5" s="22">
        <v>1977</v>
      </c>
      <c r="F5" s="20">
        <f>E5/'Tuần 10.16-5.2024'!E5*100-100</f>
        <v>-3.5139092240117122</v>
      </c>
      <c r="G5" s="20">
        <v>462</v>
      </c>
      <c r="H5" s="17">
        <v>418</v>
      </c>
      <c r="I5" s="7">
        <v>3997</v>
      </c>
      <c r="J5" s="22">
        <v>56</v>
      </c>
      <c r="K5" s="22">
        <v>3997</v>
      </c>
      <c r="L5" s="20">
        <f>K5/'Tuần 10.16-5.2024'!K5*100-100</f>
        <v>2.120592743995914</v>
      </c>
      <c r="M5" s="17">
        <v>127</v>
      </c>
      <c r="N5" s="28">
        <v>13765.5</v>
      </c>
      <c r="O5" s="7">
        <f>N5+'Tuần 10.16-5.2024'!O5</f>
        <v>202957.39999999997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222</v>
      </c>
      <c r="F6" s="20">
        <f>E6/'Tuần 10.16-5.2024'!E6*100-100</f>
        <v>-13.95348837209302</v>
      </c>
      <c r="G6" s="20"/>
      <c r="H6" s="7"/>
      <c r="I6" s="7"/>
      <c r="J6" s="22"/>
      <c r="K6" s="22">
        <v>141</v>
      </c>
      <c r="L6" s="20">
        <f>K6/'Tuần 10.16-5.2024'!K6*100-100</f>
        <v>-5.3691275167785335</v>
      </c>
      <c r="M6" s="17"/>
      <c r="N6" s="28"/>
      <c r="O6" s="7">
        <f>N6+'Tuần 10.16-5.2024'!O6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53</v>
      </c>
      <c r="D7" s="7">
        <v>410</v>
      </c>
      <c r="E7" s="22">
        <v>54</v>
      </c>
      <c r="F7" s="20">
        <f>E7/'Tuần 10.16-5.2024'!E7*100-100</f>
        <v>-3.5714285714285694</v>
      </c>
      <c r="G7" s="20">
        <v>4</v>
      </c>
      <c r="H7" s="7"/>
      <c r="I7" s="7">
        <v>350</v>
      </c>
      <c r="J7" s="22">
        <v>56</v>
      </c>
      <c r="K7" s="22">
        <v>350</v>
      </c>
      <c r="L7" s="20">
        <f>K7/'Tuần 10.16-5.2024'!K7*100-100</f>
        <v>-11.838790931989934</v>
      </c>
      <c r="M7" s="17"/>
      <c r="N7" s="28">
        <v>447.5</v>
      </c>
      <c r="O7" s="7">
        <f>N7+'Tuần 10.16-5.2024'!O7</f>
        <v>15260.199999999999</v>
      </c>
      <c r="Q7" s="23"/>
    </row>
    <row r="8" spans="1:17" ht="20.25" customHeight="1">
      <c r="A8" s="5">
        <v>4</v>
      </c>
      <c r="B8" s="6" t="s">
        <v>1</v>
      </c>
      <c r="C8" s="7">
        <v>789</v>
      </c>
      <c r="D8" s="7">
        <v>667</v>
      </c>
      <c r="E8" s="22">
        <v>812</v>
      </c>
      <c r="F8" s="20">
        <f>E8/'Tuần 10.16-5.2024'!E8*100-100</f>
        <v>-31.936295054484503</v>
      </c>
      <c r="G8" s="20">
        <v>27</v>
      </c>
      <c r="H8" s="22">
        <v>710</v>
      </c>
      <c r="I8" s="7">
        <v>1326</v>
      </c>
      <c r="J8" s="22">
        <v>226</v>
      </c>
      <c r="K8" s="22">
        <v>1326</v>
      </c>
      <c r="L8" s="20">
        <f>K8/'Tuần 10.16-5.2024'!K8*100-100</f>
        <v>11.71019376579612</v>
      </c>
      <c r="M8" s="17"/>
      <c r="N8" s="28">
        <v>1731.2</v>
      </c>
      <c r="O8" s="7">
        <f>N8+'Tuần 10.16-5.2024'!O8</f>
        <v>43338.8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10.16-5.2024'!O9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13</v>
      </c>
      <c r="D10" s="7"/>
      <c r="E10" s="22">
        <v>12</v>
      </c>
      <c r="F10" s="20"/>
      <c r="G10" s="20">
        <v>1</v>
      </c>
      <c r="H10" s="7"/>
      <c r="I10" s="7"/>
      <c r="J10" s="7">
        <v>292</v>
      </c>
      <c r="K10" s="7"/>
      <c r="L10" s="20"/>
      <c r="M10" s="7"/>
      <c r="N10" s="28">
        <v>14</v>
      </c>
      <c r="O10" s="7">
        <f>N10+'Tuần 10.16-5.2024'!O10</f>
        <v>443.6000000000001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10.16-5.2024'!O11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3162</v>
      </c>
      <c r="D12" s="13">
        <f aca="true" t="shared" si="0" ref="D12:J12">SUM(D5:D11)</f>
        <v>5656</v>
      </c>
      <c r="E12" s="13">
        <f t="shared" si="0"/>
        <v>3077</v>
      </c>
      <c r="F12" s="20">
        <f>E12/'Tuần 10.16-5.2024'!E12*100-100</f>
        <v>-13.761210762331842</v>
      </c>
      <c r="G12" s="13">
        <f t="shared" si="0"/>
        <v>494</v>
      </c>
      <c r="H12" s="13">
        <f t="shared" si="0"/>
        <v>1128</v>
      </c>
      <c r="I12" s="13">
        <f t="shared" si="0"/>
        <v>5673</v>
      </c>
      <c r="J12" s="13">
        <f t="shared" si="0"/>
        <v>630</v>
      </c>
      <c r="K12" s="13">
        <f>SUM(K5:K11)</f>
        <v>5814</v>
      </c>
      <c r="L12" s="20">
        <f>K12/'Tuần 10.16-5.2024'!K12*100-100</f>
        <v>2.957322472109098</v>
      </c>
      <c r="M12" s="13">
        <f>SUM(M5:M11)</f>
        <v>127</v>
      </c>
      <c r="N12" s="13">
        <f>SUM(N5:N11)</f>
        <v>15958.2</v>
      </c>
      <c r="O12" s="13">
        <f>SUM(O5:O11)</f>
        <v>262584.3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I8" sqref="I8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2087</v>
      </c>
      <c r="D5" s="7">
        <v>4201</v>
      </c>
      <c r="E5" s="22">
        <v>1606</v>
      </c>
      <c r="F5" s="20">
        <f>E5/'Tuần 17.23-5.2024'!E5*100-100</f>
        <v>-18.76580677794638</v>
      </c>
      <c r="G5" s="20">
        <v>291</v>
      </c>
      <c r="H5" s="17">
        <v>306</v>
      </c>
      <c r="I5" s="7">
        <v>3740</v>
      </c>
      <c r="J5" s="22">
        <v>41</v>
      </c>
      <c r="K5" s="22">
        <v>3740</v>
      </c>
      <c r="L5" s="20">
        <f>K5/'Tuần 17.23-5.2024'!K5*100-100</f>
        <v>-6.429822366775085</v>
      </c>
      <c r="M5" s="17">
        <v>61</v>
      </c>
      <c r="N5" s="28">
        <v>11733.5</v>
      </c>
      <c r="O5" s="7">
        <f>N5+'Tuần 17.23-5.2024'!O5</f>
        <v>214690.89999999997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137</v>
      </c>
      <c r="F6" s="20">
        <f>E6/'Tuần 17.23-5.2024'!E6*100-100</f>
        <v>-38.288288288288285</v>
      </c>
      <c r="G6" s="20"/>
      <c r="H6" s="7"/>
      <c r="I6" s="7"/>
      <c r="J6" s="22"/>
      <c r="K6" s="22">
        <v>157</v>
      </c>
      <c r="L6" s="20">
        <f>K6/'Tuần 17.23-5.2024'!K6*100-100</f>
        <v>11.347517730496449</v>
      </c>
      <c r="M6" s="17"/>
      <c r="N6" s="28"/>
      <c r="O6" s="7">
        <f>N6+'Tuần 17.23-5.2024'!O6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77</v>
      </c>
      <c r="D7" s="7">
        <v>460</v>
      </c>
      <c r="E7" s="22">
        <v>76</v>
      </c>
      <c r="F7" s="20">
        <f>E7/'Tuần 17.23-5.2024'!E7*100-100</f>
        <v>40.74074074074073</v>
      </c>
      <c r="G7" s="20">
        <v>4</v>
      </c>
      <c r="H7" s="7"/>
      <c r="I7" s="7">
        <v>358</v>
      </c>
      <c r="J7" s="22">
        <v>75</v>
      </c>
      <c r="K7" s="22">
        <v>358</v>
      </c>
      <c r="L7" s="20">
        <f>K7/'Tuần 17.23-5.2024'!K7*100-100</f>
        <v>2.285714285714292</v>
      </c>
      <c r="M7" s="17"/>
      <c r="N7" s="28">
        <v>480.1</v>
      </c>
      <c r="O7" s="7">
        <f>N7+'Tuần 17.23-5.2024'!O7</f>
        <v>15740.3</v>
      </c>
      <c r="Q7" s="23"/>
    </row>
    <row r="8" spans="1:17" ht="20.25" customHeight="1">
      <c r="A8" s="5">
        <v>4</v>
      </c>
      <c r="B8" s="6" t="s">
        <v>1</v>
      </c>
      <c r="C8" s="7">
        <v>1047</v>
      </c>
      <c r="D8" s="7">
        <v>660</v>
      </c>
      <c r="E8" s="22">
        <v>998</v>
      </c>
      <c r="F8" s="20">
        <f>E8/'Tuần 17.23-5.2024'!E8*100-100</f>
        <v>22.906403940886705</v>
      </c>
      <c r="G8" s="20">
        <v>42</v>
      </c>
      <c r="H8" s="22">
        <v>798</v>
      </c>
      <c r="I8" s="7">
        <v>1192</v>
      </c>
      <c r="J8" s="22">
        <v>40</v>
      </c>
      <c r="K8" s="22">
        <v>1232</v>
      </c>
      <c r="L8" s="20">
        <f>K8/'Tuần 17.23-5.2024'!K8*100-100</f>
        <v>-7.088989441930622</v>
      </c>
      <c r="M8" s="17"/>
      <c r="N8" s="28">
        <v>1877.9</v>
      </c>
      <c r="O8" s="7">
        <f>N8+'Tuần 17.23-5.2024'!O8</f>
        <v>45216.700000000004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22">
        <v>1</v>
      </c>
      <c r="F9" s="20"/>
      <c r="G9" s="20"/>
      <c r="H9" s="7"/>
      <c r="I9" s="7"/>
      <c r="J9" s="7">
        <v>29</v>
      </c>
      <c r="K9" s="7"/>
      <c r="L9" s="20"/>
      <c r="M9" s="7"/>
      <c r="N9" s="28">
        <v>4.2</v>
      </c>
      <c r="O9" s="7">
        <f>N9+'Tuần 17.23-5.2024'!O9</f>
        <v>516.8000000000001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22">
        <v>15</v>
      </c>
      <c r="F10" s="20">
        <f>E10/'Tuần 17.23-5.2024'!E10*100-100</f>
        <v>25</v>
      </c>
      <c r="G10" s="20">
        <v>8</v>
      </c>
      <c r="H10" s="7"/>
      <c r="I10" s="7"/>
      <c r="J10" s="7">
        <v>430</v>
      </c>
      <c r="K10" s="7"/>
      <c r="L10" s="20"/>
      <c r="M10" s="7"/>
      <c r="N10" s="28">
        <v>17.7</v>
      </c>
      <c r="O10" s="7">
        <f>N10+'Tuần 17.23-5.2024'!O10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17.23-5.2024'!O11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3234</v>
      </c>
      <c r="D12" s="13">
        <f aca="true" t="shared" si="0" ref="D12:J12">SUM(D5:D11)</f>
        <v>5321</v>
      </c>
      <c r="E12" s="13">
        <f t="shared" si="0"/>
        <v>2833</v>
      </c>
      <c r="F12" s="20">
        <f>E12/'Tuần 17.23-5.2024'!E12*100-100</f>
        <v>-7.929801754956117</v>
      </c>
      <c r="G12" s="13">
        <f t="shared" si="0"/>
        <v>345</v>
      </c>
      <c r="H12" s="13">
        <f t="shared" si="0"/>
        <v>1104</v>
      </c>
      <c r="I12" s="13">
        <f t="shared" si="0"/>
        <v>5290</v>
      </c>
      <c r="J12" s="13">
        <f t="shared" si="0"/>
        <v>615</v>
      </c>
      <c r="K12" s="13">
        <f>SUM(K5:K11)</f>
        <v>5487</v>
      </c>
      <c r="L12" s="20">
        <f>K12/'Tuần 17.23-5.2024'!K12*100-100</f>
        <v>-5.624355005159956</v>
      </c>
      <c r="M12" s="13">
        <f>SUM(M5:M11)</f>
        <v>61</v>
      </c>
      <c r="N12" s="13">
        <f>SUM(N5:N11)</f>
        <v>14113.400000000001</v>
      </c>
      <c r="O12" s="13">
        <f>SUM(O5:O11)</f>
        <v>276697.69999999995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N49" sqref="N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1946</v>
      </c>
      <c r="D5" s="7">
        <v>4166</v>
      </c>
      <c r="E5" s="22">
        <v>1913</v>
      </c>
      <c r="F5" s="20">
        <f>E5/'Tuần 24.30-5.2024'!E5*100-100</f>
        <v>19.11581569115816</v>
      </c>
      <c r="G5" s="20">
        <v>201</v>
      </c>
      <c r="H5" s="17">
        <v>343</v>
      </c>
      <c r="I5" s="7">
        <v>3758</v>
      </c>
      <c r="J5" s="22">
        <v>372</v>
      </c>
      <c r="K5" s="22">
        <v>3758</v>
      </c>
      <c r="L5" s="31" t="s">
        <v>47</v>
      </c>
      <c r="M5" s="17">
        <v>59</v>
      </c>
      <c r="N5" s="7">
        <v>12404.1</v>
      </c>
      <c r="O5" s="7">
        <f>N5+'Tuần 24.30-5.2024'!O5</f>
        <v>227094.99999999997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196</v>
      </c>
      <c r="F6" s="20">
        <f>E6/'Tuần 24.30-5.2024'!E6*100-100</f>
        <v>43.06569343065695</v>
      </c>
      <c r="G6" s="20"/>
      <c r="H6" s="7"/>
      <c r="I6" s="7"/>
      <c r="J6" s="22"/>
      <c r="K6" s="22">
        <v>167</v>
      </c>
      <c r="L6" s="20">
        <f>K6/'Tuần 24.30-5.2024'!K6*100-100</f>
        <v>6.369426751592357</v>
      </c>
      <c r="M6" s="17"/>
      <c r="N6" s="7"/>
      <c r="O6" s="7">
        <f>N6+'Tuần 24.30-5.2024'!O6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74</v>
      </c>
      <c r="D7" s="7">
        <v>413</v>
      </c>
      <c r="E7" s="22">
        <v>71</v>
      </c>
      <c r="F7" s="20">
        <f>E7/'Tuần 24.30-5.2024'!E7*100-100</f>
        <v>-6.578947368421055</v>
      </c>
      <c r="G7" s="20">
        <v>9</v>
      </c>
      <c r="H7" s="7"/>
      <c r="I7" s="7">
        <v>383</v>
      </c>
      <c r="J7" s="22">
        <v>77</v>
      </c>
      <c r="K7" s="22">
        <v>383</v>
      </c>
      <c r="L7" s="20">
        <f>K7/'Tuần 24.30-5.2024'!K7*100-100</f>
        <v>6.983240223463682</v>
      </c>
      <c r="M7" s="17"/>
      <c r="N7" s="7">
        <v>493.4</v>
      </c>
      <c r="O7" s="7">
        <f>N7+'Tuần 24.30-5.2024'!O7</f>
        <v>16233.699999999999</v>
      </c>
      <c r="Q7" s="23"/>
    </row>
    <row r="8" spans="1:17" ht="20.25" customHeight="1">
      <c r="A8" s="5">
        <v>4</v>
      </c>
      <c r="B8" s="6" t="s">
        <v>1</v>
      </c>
      <c r="C8" s="7">
        <v>955</v>
      </c>
      <c r="D8" s="7">
        <v>323</v>
      </c>
      <c r="E8" s="22">
        <v>978</v>
      </c>
      <c r="F8" s="20">
        <f>E8/'Tuần 24.30-5.2024'!E8*100-100</f>
        <v>-2.00400801603206</v>
      </c>
      <c r="G8" s="20">
        <v>28</v>
      </c>
      <c r="H8" s="22">
        <v>817</v>
      </c>
      <c r="I8" s="7">
        <v>283</v>
      </c>
      <c r="J8" s="22"/>
      <c r="K8" s="22">
        <v>1290</v>
      </c>
      <c r="L8" s="20">
        <f>K8/'Tuần 24.30-5.2024'!K8*100-100</f>
        <v>4.70779220779221</v>
      </c>
      <c r="M8" s="17"/>
      <c r="N8" s="7">
        <v>1839.8</v>
      </c>
      <c r="O8" s="7">
        <f>N8+'Tuần 24.30-5.2024'!O8</f>
        <v>47056.50000000001</v>
      </c>
      <c r="Q8" s="23"/>
    </row>
    <row r="9" spans="1:17" ht="20.25" customHeight="1">
      <c r="A9" s="5">
        <v>5</v>
      </c>
      <c r="B9" s="6" t="s">
        <v>2</v>
      </c>
      <c r="C9" s="7">
        <v>3</v>
      </c>
      <c r="D9" s="7"/>
      <c r="E9" s="22">
        <v>3</v>
      </c>
      <c r="F9" s="20">
        <f>E9/'Tuần 24.30-5.2024'!E9*100-100</f>
        <v>200</v>
      </c>
      <c r="G9" s="20"/>
      <c r="H9" s="7"/>
      <c r="I9" s="7"/>
      <c r="J9" s="7">
        <v>81</v>
      </c>
      <c r="K9" s="7"/>
      <c r="L9" s="20"/>
      <c r="M9" s="7"/>
      <c r="N9" s="7">
        <v>3.1</v>
      </c>
      <c r="O9" s="7">
        <f>N9+'Tuần 24.30-5.2024'!O9</f>
        <v>519.9000000000001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f>N10+'Tuần 24.30-5.2024'!O10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24.30-5.2024'!O11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2978</v>
      </c>
      <c r="D12" s="13">
        <f aca="true" t="shared" si="0" ref="D12:J12">SUM(D5:D11)</f>
        <v>4902</v>
      </c>
      <c r="E12" s="13">
        <f t="shared" si="0"/>
        <v>3161</v>
      </c>
      <c r="F12" s="21">
        <f>E12/'Tuần 24.30-5.2024'!E12*100-100</f>
        <v>11.577832686198391</v>
      </c>
      <c r="G12" s="13">
        <f t="shared" si="0"/>
        <v>238</v>
      </c>
      <c r="H12" s="13">
        <f t="shared" si="0"/>
        <v>1160</v>
      </c>
      <c r="I12" s="13">
        <f t="shared" si="0"/>
        <v>4424</v>
      </c>
      <c r="J12" s="13">
        <f t="shared" si="0"/>
        <v>530</v>
      </c>
      <c r="K12" s="13">
        <f>SUM(K5:K11)</f>
        <v>5598</v>
      </c>
      <c r="L12" s="21">
        <f>K12/'Tuần 24.30-5.2024'!K12*100-100</f>
        <v>2.0229633679606422</v>
      </c>
      <c r="M12" s="13">
        <f>SUM(M5:M11)</f>
        <v>59</v>
      </c>
      <c r="N12" s="13">
        <f>SUM(N5:N11)</f>
        <v>14740.4</v>
      </c>
      <c r="O12" s="13">
        <f>SUM(O5:O11)</f>
        <v>291438.10000000003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zoomScalePageLayoutView="0" workbookViewId="0" topLeftCell="A1">
      <selection activeCell="L34" sqref="L34"/>
    </sheetView>
  </sheetViews>
  <sheetFormatPr defaultColWidth="9.140625" defaultRowHeight="12.75"/>
  <cols>
    <col min="1" max="1" width="5.140625" style="0" bestFit="1" customWidth="1"/>
    <col min="2" max="2" width="15.57421875" style="0" bestFit="1" customWidth="1"/>
    <col min="14" max="14" width="10.00390625" style="0" customWidth="1"/>
    <col min="15" max="15" width="12.140625" style="0" customWidth="1"/>
  </cols>
  <sheetData>
    <row r="1" spans="1:15" ht="1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24.75" customHeight="1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0"/>
    </row>
    <row r="3" spans="1:15" ht="15.75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10.25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15" ht="15.75">
      <c r="A5" s="5">
        <v>1</v>
      </c>
      <c r="B5" s="6" t="s">
        <v>5</v>
      </c>
      <c r="C5" s="7">
        <v>2058</v>
      </c>
      <c r="D5" s="7">
        <v>4289</v>
      </c>
      <c r="E5" s="22">
        <v>1526</v>
      </c>
      <c r="F5" s="20">
        <f>E5/'Tuần 31.5-6.6.2024'!E5*100-100</f>
        <v>-20.23000522739153</v>
      </c>
      <c r="G5" s="20">
        <v>630</v>
      </c>
      <c r="H5" s="17">
        <v>300</v>
      </c>
      <c r="I5" s="7">
        <v>3783</v>
      </c>
      <c r="J5" s="22">
        <v>30</v>
      </c>
      <c r="K5" s="22">
        <v>3783</v>
      </c>
      <c r="L5" s="20">
        <f>K5/'Tuần 31.5-6.6.2024'!K5*100-100</f>
        <v>0.6652474720596047</v>
      </c>
      <c r="M5" s="17">
        <v>94</v>
      </c>
      <c r="N5" s="7">
        <v>12292.3</v>
      </c>
      <c r="O5" s="7">
        <f>N5+'Tuần 31.5-6.6.2024'!O5</f>
        <v>239387.29999999996</v>
      </c>
    </row>
    <row r="6" spans="1:15" ht="15.75">
      <c r="A6" s="5">
        <v>2</v>
      </c>
      <c r="B6" s="6" t="s">
        <v>6</v>
      </c>
      <c r="C6" s="7"/>
      <c r="D6" s="7"/>
      <c r="E6" s="22">
        <v>201</v>
      </c>
      <c r="F6" s="20">
        <f>E6/'Tuần 31.5-6.6.2024'!E6*100-100</f>
        <v>2.551020408163268</v>
      </c>
      <c r="G6" s="20"/>
      <c r="H6" s="7"/>
      <c r="I6" s="7"/>
      <c r="J6" s="22"/>
      <c r="K6" s="22">
        <v>218</v>
      </c>
      <c r="L6" s="20">
        <f>K6/'Tuần 31.5-6.6.2024'!K6*100-100</f>
        <v>30.538922155688624</v>
      </c>
      <c r="M6" s="17"/>
      <c r="N6" s="7"/>
      <c r="O6" s="7"/>
    </row>
    <row r="7" spans="1:15" ht="15.75">
      <c r="A7" s="5">
        <v>3</v>
      </c>
      <c r="B7" s="6" t="s">
        <v>7</v>
      </c>
      <c r="C7" s="7">
        <v>50</v>
      </c>
      <c r="D7" s="7">
        <v>445</v>
      </c>
      <c r="E7" s="22">
        <v>46</v>
      </c>
      <c r="F7" s="20">
        <f>E7/'Tuần 31.5-6.6.2024'!E7*100-100</f>
        <v>-35.21126760563379</v>
      </c>
      <c r="G7" s="20">
        <v>4</v>
      </c>
      <c r="H7" s="7"/>
      <c r="I7" s="7">
        <v>419</v>
      </c>
      <c r="J7" s="22">
        <v>46</v>
      </c>
      <c r="K7" s="22">
        <v>419</v>
      </c>
      <c r="L7" s="20">
        <f>K7/'Tuần 31.5-6.6.2024'!K7*100-100</f>
        <v>9.39947780678851</v>
      </c>
      <c r="M7" s="17"/>
      <c r="N7" s="7">
        <v>533.8</v>
      </c>
      <c r="O7" s="7">
        <f>N7+'Tuần 31.5-6.6.2024'!O7</f>
        <v>16767.5</v>
      </c>
    </row>
    <row r="8" spans="1:15" ht="15.75">
      <c r="A8" s="5">
        <v>4</v>
      </c>
      <c r="B8" s="6" t="s">
        <v>1</v>
      </c>
      <c r="C8" s="7">
        <v>904</v>
      </c>
      <c r="D8" s="7">
        <v>336</v>
      </c>
      <c r="E8" s="22">
        <v>870</v>
      </c>
      <c r="F8" s="20">
        <f>E8/'Tuần 31.5-6.6.2024'!E8*100-100</f>
        <v>-11.042944785276077</v>
      </c>
      <c r="G8" s="20">
        <v>57</v>
      </c>
      <c r="H8" s="22">
        <v>839</v>
      </c>
      <c r="I8" s="7">
        <v>309</v>
      </c>
      <c r="J8" s="22"/>
      <c r="K8" s="22">
        <v>1504</v>
      </c>
      <c r="L8" s="20">
        <f>K8/'Tuần 31.5-6.6.2024'!K8*100-100</f>
        <v>16.5891472868217</v>
      </c>
      <c r="M8" s="17"/>
      <c r="N8" s="7">
        <v>1928.3</v>
      </c>
      <c r="O8" s="7">
        <f>N8+'Tuần 31.5-6.6.2024'!O8</f>
        <v>48984.80000000001</v>
      </c>
    </row>
    <row r="9" spans="1:15" ht="15.75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7"/>
      <c r="O9" s="7">
        <f>N9+'Tuần 31.5-6.6.2024'!O9</f>
        <v>519.9000000000001</v>
      </c>
    </row>
    <row r="10" spans="1:15" ht="15.75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v>460.8</v>
      </c>
    </row>
    <row r="11" spans="1:15" ht="15.75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31.5-6.6.2024'!O11</f>
        <v>71.7</v>
      </c>
    </row>
    <row r="12" spans="1:15" ht="15.75">
      <c r="A12" s="32" t="s">
        <v>3</v>
      </c>
      <c r="B12" s="33"/>
      <c r="C12" s="13">
        <f>SUM(C5:C11)</f>
        <v>3012</v>
      </c>
      <c r="D12" s="13">
        <f aca="true" t="shared" si="0" ref="D12:J12">SUM(D5:D11)</f>
        <v>5070</v>
      </c>
      <c r="E12" s="13">
        <f t="shared" si="0"/>
        <v>2643</v>
      </c>
      <c r="F12" s="21">
        <f>E12/'Tuần 31.5-6.6.2024'!E12*100-100</f>
        <v>-16.38721923441949</v>
      </c>
      <c r="G12" s="13">
        <f t="shared" si="0"/>
        <v>691</v>
      </c>
      <c r="H12" s="13">
        <f t="shared" si="0"/>
        <v>1139</v>
      </c>
      <c r="I12" s="13">
        <f t="shared" si="0"/>
        <v>4511</v>
      </c>
      <c r="J12" s="13">
        <f t="shared" si="0"/>
        <v>76</v>
      </c>
      <c r="K12" s="13">
        <f>SUM(K5:K11)</f>
        <v>5924</v>
      </c>
      <c r="L12" s="21">
        <f>K12/'Tuần 31.5-6.6.2024'!K12*100-100</f>
        <v>5.823508395855654</v>
      </c>
      <c r="M12" s="13">
        <f>SUM(M5:M11)</f>
        <v>94</v>
      </c>
      <c r="N12" s="13">
        <f>SUM(N5:N11)</f>
        <v>14754.399999999998</v>
      </c>
      <c r="O12" s="13">
        <f>SUM(O5:O11)</f>
        <v>306192</v>
      </c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T49" sqref="T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2" t="s">
        <v>3</v>
      </c>
      <c r="B12" s="33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2" t="s">
        <v>3</v>
      </c>
      <c r="B12" s="33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2" t="s">
        <v>3</v>
      </c>
      <c r="B12" s="33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2" t="s">
        <v>3</v>
      </c>
      <c r="B12" s="33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2" t="s">
        <v>3</v>
      </c>
      <c r="B12" s="33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2024-06-14T07:56:55Z</dcterms:modified>
  <cp:category/>
  <cp:version/>
  <cp:contentType/>
  <cp:contentStatus/>
</cp:coreProperties>
</file>