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440" windowHeight="7425" firstSheet="14" activeTab="16"/>
  </bookViews>
  <sheets>
    <sheet name="Kangatang" sheetId="18" state="veryHidden" r:id="rId1"/>
    <sheet name="foxz" sheetId="31" state="hidden" r:id="rId2"/>
    <sheet name="foxz_2" sheetId="33" state="veryHidden" r:id="rId3"/>
    <sheet name="foxz_3" sheetId="34" state="veryHidden" r:id="rId4"/>
    <sheet name="10 ngày đầu tháng 1.2024" sheetId="1" r:id="rId5"/>
    <sheet name="10 ngày giữa tháng 1.2024 " sheetId="35" r:id="rId6"/>
    <sheet name="Tháng 1.2024" sheetId="36" r:id="rId7"/>
    <sheet name="10 ngày đầu tháng 2.2024" sheetId="37" r:id="rId8"/>
    <sheet name="10 ngày giữa tháng 2.2024" sheetId="38" r:id="rId9"/>
    <sheet name="Tháng 2.2024" sheetId="39" r:id="rId10"/>
    <sheet name="10 ngày đầu tháng 3.2024" sheetId="40" r:id="rId11"/>
    <sheet name="10 ngày giữa tháng 3.2024" sheetId="41" r:id="rId12"/>
    <sheet name="Tháng 3.2024" sheetId="42" r:id="rId13"/>
    <sheet name="10 ngày đầu tháng 4.2024" sheetId="43" r:id="rId14"/>
    <sheet name="10 ngày giữa tháng 4.2024" sheetId="44" r:id="rId15"/>
    <sheet name="Tháng 4.2024" sheetId="45" r:id="rId16"/>
    <sheet name="10 ngày tháng 5.2024 " sheetId="46" r:id="rId17"/>
  </sheets>
  <calcPr calcId="145621"/>
</workbook>
</file>

<file path=xl/calcChain.xml><?xml version="1.0" encoding="utf-8"?>
<calcChain xmlns="http://schemas.openxmlformats.org/spreadsheetml/2006/main">
  <c r="L11" i="46" l="1"/>
  <c r="M11" i="46"/>
  <c r="N11" i="46"/>
  <c r="O11" i="46"/>
  <c r="P11" i="46"/>
  <c r="Q11" i="46"/>
  <c r="L14" i="46"/>
  <c r="O14" i="46"/>
  <c r="Q14" i="46"/>
  <c r="L18" i="46"/>
  <c r="M18" i="46"/>
  <c r="O18" i="46"/>
  <c r="P18" i="46"/>
  <c r="Q18" i="46"/>
  <c r="L21" i="46"/>
  <c r="M21" i="46"/>
  <c r="N21" i="46"/>
  <c r="O21" i="46"/>
  <c r="P21" i="46"/>
  <c r="Q21" i="46"/>
  <c r="Q9" i="46"/>
  <c r="Q10" i="46"/>
  <c r="Q12" i="46"/>
  <c r="Q13" i="46"/>
  <c r="R13" i="46" s="1"/>
  <c r="Q15" i="46"/>
  <c r="Q16" i="46"/>
  <c r="Q17" i="46"/>
  <c r="Q19" i="46"/>
  <c r="Q20" i="46"/>
  <c r="Q22" i="46"/>
  <c r="P9" i="46"/>
  <c r="P10" i="46"/>
  <c r="P12" i="46"/>
  <c r="P13" i="46"/>
  <c r="P15" i="46"/>
  <c r="P14" i="46" s="1"/>
  <c r="P16" i="46"/>
  <c r="P17" i="46"/>
  <c r="R17" i="46" s="1"/>
  <c r="P19" i="46"/>
  <c r="P20" i="46"/>
  <c r="P22" i="46"/>
  <c r="O9" i="46"/>
  <c r="O10" i="46"/>
  <c r="O12" i="46"/>
  <c r="O13" i="46"/>
  <c r="O15" i="46"/>
  <c r="O16" i="46"/>
  <c r="O17" i="46"/>
  <c r="O19" i="46"/>
  <c r="O20" i="46"/>
  <c r="O22" i="46"/>
  <c r="N9" i="46"/>
  <c r="N10" i="46"/>
  <c r="N12" i="46"/>
  <c r="N13" i="46"/>
  <c r="N15" i="46"/>
  <c r="N14" i="46" s="1"/>
  <c r="N16" i="46"/>
  <c r="N17" i="46"/>
  <c r="N19" i="46"/>
  <c r="N18" i="46" s="1"/>
  <c r="N20" i="46"/>
  <c r="N22" i="46"/>
  <c r="M9" i="46"/>
  <c r="M10" i="46"/>
  <c r="M12" i="46"/>
  <c r="M13" i="46"/>
  <c r="M15" i="46"/>
  <c r="M14" i="46" s="1"/>
  <c r="M16" i="46"/>
  <c r="M17" i="46"/>
  <c r="M19" i="46"/>
  <c r="M20" i="46"/>
  <c r="M22" i="46"/>
  <c r="L9" i="46"/>
  <c r="L10" i="46"/>
  <c r="L12" i="46"/>
  <c r="L13" i="46"/>
  <c r="K13" i="46" s="1"/>
  <c r="L15" i="46"/>
  <c r="L16" i="46"/>
  <c r="L17" i="46"/>
  <c r="L19" i="46"/>
  <c r="K19" i="46" s="1"/>
  <c r="L20" i="46"/>
  <c r="L22" i="46"/>
  <c r="M8" i="46"/>
  <c r="M7" i="46" s="1"/>
  <c r="N8" i="46"/>
  <c r="O8" i="46"/>
  <c r="O7" i="46" s="1"/>
  <c r="O6" i="46" s="1"/>
  <c r="P8" i="46"/>
  <c r="Q8" i="46"/>
  <c r="L8" i="46"/>
  <c r="R22" i="46"/>
  <c r="R21" i="46" s="1"/>
  <c r="K22" i="46"/>
  <c r="K21" i="46" s="1"/>
  <c r="J22" i="46"/>
  <c r="C22" i="46"/>
  <c r="J21" i="46"/>
  <c r="I21" i="46"/>
  <c r="H21" i="46"/>
  <c r="G21" i="46"/>
  <c r="F21" i="46"/>
  <c r="E21" i="46"/>
  <c r="D21" i="46"/>
  <c r="C21" i="46"/>
  <c r="R20" i="46"/>
  <c r="K20" i="46"/>
  <c r="J20" i="46"/>
  <c r="C20" i="46"/>
  <c r="J19" i="46"/>
  <c r="C19" i="46"/>
  <c r="J18" i="46"/>
  <c r="I18" i="46"/>
  <c r="H18" i="46"/>
  <c r="G18" i="46"/>
  <c r="F18" i="46"/>
  <c r="E18" i="46"/>
  <c r="D18" i="46"/>
  <c r="C18" i="46"/>
  <c r="K17" i="46"/>
  <c r="J17" i="46"/>
  <c r="C17" i="46"/>
  <c r="R16" i="46"/>
  <c r="K16" i="46"/>
  <c r="J16" i="46"/>
  <c r="C16" i="46"/>
  <c r="J15" i="46"/>
  <c r="C15" i="46"/>
  <c r="J14" i="46"/>
  <c r="I14" i="46"/>
  <c r="H14" i="46"/>
  <c r="G14" i="46"/>
  <c r="F14" i="46"/>
  <c r="E14" i="46"/>
  <c r="D14" i="46"/>
  <c r="C14" i="46"/>
  <c r="J13" i="46"/>
  <c r="C13" i="46"/>
  <c r="R12" i="46"/>
  <c r="K12" i="46"/>
  <c r="J12" i="46"/>
  <c r="C12" i="46"/>
  <c r="J11" i="46"/>
  <c r="I11" i="46"/>
  <c r="H11" i="46"/>
  <c r="G11" i="46"/>
  <c r="F11" i="46"/>
  <c r="E11" i="46"/>
  <c r="D11" i="46"/>
  <c r="C11" i="46"/>
  <c r="J10" i="46"/>
  <c r="C10" i="46"/>
  <c r="J9" i="46"/>
  <c r="C9" i="46"/>
  <c r="J8" i="46"/>
  <c r="J7" i="46" s="1"/>
  <c r="C8" i="46"/>
  <c r="Q7" i="46"/>
  <c r="Q6" i="46" s="1"/>
  <c r="N7" i="46"/>
  <c r="L7" i="46"/>
  <c r="I7" i="46"/>
  <c r="H7" i="46"/>
  <c r="G7" i="46"/>
  <c r="F7" i="46"/>
  <c r="E7" i="46"/>
  <c r="D7" i="46"/>
  <c r="C7" i="46"/>
  <c r="I6" i="46"/>
  <c r="G6" i="46"/>
  <c r="E6" i="46"/>
  <c r="D6" i="46"/>
  <c r="F6" i="46" l="1"/>
  <c r="P7" i="46"/>
  <c r="H6" i="46"/>
  <c r="J6" i="46"/>
  <c r="C6" i="46"/>
  <c r="N6" i="46"/>
  <c r="M6" i="46"/>
  <c r="R11" i="46"/>
  <c r="K18" i="46"/>
  <c r="K11" i="46"/>
  <c r="L6" i="46"/>
  <c r="P6" i="46"/>
  <c r="R19" i="46"/>
  <c r="R18" i="46" s="1"/>
  <c r="K15" i="46"/>
  <c r="K14" i="46" s="1"/>
  <c r="R15" i="46"/>
  <c r="R14" i="46" s="1"/>
  <c r="K8" i="46"/>
  <c r="R8" i="46"/>
  <c r="K9" i="46"/>
  <c r="R9" i="46"/>
  <c r="K10" i="46"/>
  <c r="R10" i="46"/>
  <c r="L11" i="45"/>
  <c r="M11" i="45"/>
  <c r="N11" i="45"/>
  <c r="O11" i="45"/>
  <c r="P11" i="45"/>
  <c r="Q11" i="45"/>
  <c r="L14" i="45"/>
  <c r="O14" i="45"/>
  <c r="Q14" i="45"/>
  <c r="L18" i="45"/>
  <c r="M18" i="45"/>
  <c r="O18" i="45"/>
  <c r="Q18" i="45"/>
  <c r="L21" i="45"/>
  <c r="M21" i="45"/>
  <c r="N21" i="45"/>
  <c r="O21" i="45"/>
  <c r="P21" i="45"/>
  <c r="Q21" i="45"/>
  <c r="Q9" i="45"/>
  <c r="Q10" i="45"/>
  <c r="Q12" i="45"/>
  <c r="Q13" i="45"/>
  <c r="Q15" i="45"/>
  <c r="Q16" i="45"/>
  <c r="Q17" i="45"/>
  <c r="Q19" i="45"/>
  <c r="Q20" i="45"/>
  <c r="Q22" i="45"/>
  <c r="P9" i="45"/>
  <c r="P10" i="45"/>
  <c r="R10" i="45" s="1"/>
  <c r="P12" i="45"/>
  <c r="P13" i="45"/>
  <c r="P15" i="45"/>
  <c r="P14" i="45" s="1"/>
  <c r="P16" i="45"/>
  <c r="P17" i="45"/>
  <c r="R17" i="45" s="1"/>
  <c r="P19" i="45"/>
  <c r="P18" i="45" s="1"/>
  <c r="P20" i="45"/>
  <c r="P22" i="45"/>
  <c r="O9" i="45"/>
  <c r="O10" i="45"/>
  <c r="O12" i="45"/>
  <c r="O13" i="45"/>
  <c r="O15" i="45"/>
  <c r="O16" i="45"/>
  <c r="O17" i="45"/>
  <c r="O19" i="45"/>
  <c r="O20" i="45"/>
  <c r="O22" i="45"/>
  <c r="N9" i="45"/>
  <c r="N10" i="45"/>
  <c r="N12" i="45"/>
  <c r="N13" i="45"/>
  <c r="N15" i="45"/>
  <c r="N16" i="45"/>
  <c r="N17" i="45"/>
  <c r="N19" i="45"/>
  <c r="N18" i="45" s="1"/>
  <c r="N20" i="45"/>
  <c r="N22" i="45"/>
  <c r="M9" i="45"/>
  <c r="M10" i="45"/>
  <c r="M12" i="45"/>
  <c r="M13" i="45"/>
  <c r="K13" i="45" s="1"/>
  <c r="M15" i="45"/>
  <c r="M14" i="45" s="1"/>
  <c r="M16" i="45"/>
  <c r="M17" i="45"/>
  <c r="M19" i="45"/>
  <c r="M20" i="45"/>
  <c r="M22" i="45"/>
  <c r="L9" i="45"/>
  <c r="L7" i="45" s="1"/>
  <c r="L10" i="45"/>
  <c r="L12" i="45"/>
  <c r="L13" i="45"/>
  <c r="L15" i="45"/>
  <c r="L16" i="45"/>
  <c r="L17" i="45"/>
  <c r="L19" i="45"/>
  <c r="L20" i="45"/>
  <c r="L22" i="45"/>
  <c r="M8" i="45"/>
  <c r="N8" i="45"/>
  <c r="O8" i="45"/>
  <c r="P8" i="45"/>
  <c r="Q8" i="45"/>
  <c r="Q7" i="45" s="1"/>
  <c r="L8" i="45"/>
  <c r="R22" i="45"/>
  <c r="R21" i="45" s="1"/>
  <c r="K22" i="45"/>
  <c r="J22" i="45"/>
  <c r="C22" i="45"/>
  <c r="K21" i="45"/>
  <c r="J21" i="45"/>
  <c r="I21" i="45"/>
  <c r="H21" i="45"/>
  <c r="G21" i="45"/>
  <c r="F21" i="45"/>
  <c r="E21" i="45"/>
  <c r="D21" i="45"/>
  <c r="C21" i="45"/>
  <c r="R20" i="45"/>
  <c r="K20" i="45"/>
  <c r="J20" i="45"/>
  <c r="C20" i="45"/>
  <c r="J19" i="45"/>
  <c r="C19" i="45"/>
  <c r="J18" i="45"/>
  <c r="I18" i="45"/>
  <c r="H18" i="45"/>
  <c r="G18" i="45"/>
  <c r="F18" i="45"/>
  <c r="E18" i="45"/>
  <c r="D18" i="45"/>
  <c r="C18" i="45"/>
  <c r="K17" i="45"/>
  <c r="J17" i="45"/>
  <c r="C17" i="45"/>
  <c r="R16" i="45"/>
  <c r="K16" i="45"/>
  <c r="J16" i="45"/>
  <c r="C16" i="45"/>
  <c r="J15" i="45"/>
  <c r="J14" i="45" s="1"/>
  <c r="C15" i="45"/>
  <c r="C14" i="45" s="1"/>
  <c r="I14" i="45"/>
  <c r="H14" i="45"/>
  <c r="G14" i="45"/>
  <c r="F14" i="45"/>
  <c r="E14" i="45"/>
  <c r="E6" i="45" s="1"/>
  <c r="D14" i="45"/>
  <c r="R13" i="45"/>
  <c r="J13" i="45"/>
  <c r="C13" i="45"/>
  <c r="R12" i="45"/>
  <c r="K12" i="45"/>
  <c r="J12" i="45"/>
  <c r="C12" i="45"/>
  <c r="C11" i="45" s="1"/>
  <c r="J11" i="45"/>
  <c r="I11" i="45"/>
  <c r="H11" i="45"/>
  <c r="G11" i="45"/>
  <c r="F11" i="45"/>
  <c r="E11" i="45"/>
  <c r="D11" i="45"/>
  <c r="K10" i="45"/>
  <c r="J10" i="45"/>
  <c r="C10" i="45"/>
  <c r="K9" i="45"/>
  <c r="J9" i="45"/>
  <c r="C9" i="45"/>
  <c r="K8" i="45"/>
  <c r="J8" i="45"/>
  <c r="C8" i="45"/>
  <c r="C7" i="45" s="1"/>
  <c r="M7" i="45"/>
  <c r="J7" i="45"/>
  <c r="I7" i="45"/>
  <c r="H7" i="45"/>
  <c r="G7" i="45"/>
  <c r="F7" i="45"/>
  <c r="E7" i="45"/>
  <c r="D7" i="45"/>
  <c r="I6" i="45"/>
  <c r="H6" i="45"/>
  <c r="G6" i="45"/>
  <c r="D6" i="45"/>
  <c r="R7" i="46" l="1"/>
  <c r="R6" i="46" s="1"/>
  <c r="K7" i="46"/>
  <c r="K6" i="46" s="1"/>
  <c r="R8" i="45"/>
  <c r="P7" i="45"/>
  <c r="F6" i="45"/>
  <c r="N7" i="45"/>
  <c r="J6" i="45"/>
  <c r="K15" i="45"/>
  <c r="K14" i="45" s="1"/>
  <c r="N14" i="45"/>
  <c r="K11" i="45"/>
  <c r="L6" i="45"/>
  <c r="M6" i="45"/>
  <c r="Q6" i="45"/>
  <c r="R11" i="45"/>
  <c r="K19" i="45"/>
  <c r="K18" i="45" s="1"/>
  <c r="R19" i="45"/>
  <c r="P6" i="45"/>
  <c r="N6" i="45"/>
  <c r="R15" i="45"/>
  <c r="R14" i="45" s="1"/>
  <c r="C6" i="45"/>
  <c r="K7" i="45"/>
  <c r="O7" i="45"/>
  <c r="O6" i="45" s="1"/>
  <c r="R9" i="45"/>
  <c r="R7" i="45" s="1"/>
  <c r="R18" i="45"/>
  <c r="L11" i="44"/>
  <c r="M11" i="44"/>
  <c r="O11" i="44"/>
  <c r="Q11" i="44"/>
  <c r="L14" i="44"/>
  <c r="O14" i="44"/>
  <c r="Q14" i="44"/>
  <c r="L18" i="44"/>
  <c r="M18" i="44"/>
  <c r="O18" i="44"/>
  <c r="P18" i="44"/>
  <c r="Q18" i="44"/>
  <c r="L21" i="44"/>
  <c r="M21" i="44"/>
  <c r="N21" i="44"/>
  <c r="O21" i="44"/>
  <c r="P21" i="44"/>
  <c r="Q21" i="44"/>
  <c r="Q9" i="44"/>
  <c r="Q10" i="44"/>
  <c r="Q12" i="44"/>
  <c r="Q13" i="44"/>
  <c r="R13" i="44" s="1"/>
  <c r="Q15" i="44"/>
  <c r="Q16" i="44"/>
  <c r="Q17" i="44"/>
  <c r="Q19" i="44"/>
  <c r="Q20" i="44"/>
  <c r="Q22" i="44"/>
  <c r="P9" i="44"/>
  <c r="P7" i="44" s="1"/>
  <c r="P10" i="44"/>
  <c r="P12" i="44"/>
  <c r="P11" i="44" s="1"/>
  <c r="P13" i="44"/>
  <c r="P15" i="44"/>
  <c r="P14" i="44" s="1"/>
  <c r="P16" i="44"/>
  <c r="P17" i="44"/>
  <c r="P19" i="44"/>
  <c r="P20" i="44"/>
  <c r="P22" i="44"/>
  <c r="O9" i="44"/>
  <c r="O10" i="44"/>
  <c r="O12" i="44"/>
  <c r="O13" i="44"/>
  <c r="O15" i="44"/>
  <c r="R15" i="44" s="1"/>
  <c r="O16" i="44"/>
  <c r="O17" i="44"/>
  <c r="O19" i="44"/>
  <c r="O20" i="44"/>
  <c r="O22" i="44"/>
  <c r="N9" i="44"/>
  <c r="N10" i="44"/>
  <c r="N12" i="44"/>
  <c r="N11" i="44" s="1"/>
  <c r="N13" i="44"/>
  <c r="N15" i="44"/>
  <c r="N14" i="44" s="1"/>
  <c r="N16" i="44"/>
  <c r="N17" i="44"/>
  <c r="N19" i="44"/>
  <c r="N18" i="44" s="1"/>
  <c r="N20" i="44"/>
  <c r="N22" i="44"/>
  <c r="M9" i="44"/>
  <c r="M10" i="44"/>
  <c r="M12" i="44"/>
  <c r="M13" i="44"/>
  <c r="M15" i="44"/>
  <c r="K15" i="44" s="1"/>
  <c r="M16" i="44"/>
  <c r="M17" i="44"/>
  <c r="K17" i="44" s="1"/>
  <c r="M19" i="44"/>
  <c r="M20" i="44"/>
  <c r="M22" i="44"/>
  <c r="L9" i="44"/>
  <c r="L7" i="44" s="1"/>
  <c r="L10" i="44"/>
  <c r="L12" i="44"/>
  <c r="L13" i="44"/>
  <c r="K13" i="44" s="1"/>
  <c r="L15" i="44"/>
  <c r="L16" i="44"/>
  <c r="L17" i="44"/>
  <c r="L19" i="44"/>
  <c r="K19" i="44" s="1"/>
  <c r="L20" i="44"/>
  <c r="L22" i="44"/>
  <c r="M8" i="44"/>
  <c r="N8" i="44"/>
  <c r="O8" i="44"/>
  <c r="O7" i="44" s="1"/>
  <c r="P8" i="44"/>
  <c r="Q8" i="44"/>
  <c r="Q7" i="44" s="1"/>
  <c r="L8" i="44"/>
  <c r="R22" i="44"/>
  <c r="R21" i="44" s="1"/>
  <c r="K22" i="44"/>
  <c r="K21" i="44" s="1"/>
  <c r="J22" i="44"/>
  <c r="C22" i="44"/>
  <c r="J21" i="44"/>
  <c r="I21" i="44"/>
  <c r="H21" i="44"/>
  <c r="G21" i="44"/>
  <c r="F21" i="44"/>
  <c r="E21" i="44"/>
  <c r="D21" i="44"/>
  <c r="C21" i="44"/>
  <c r="R20" i="44"/>
  <c r="K20" i="44"/>
  <c r="J20" i="44"/>
  <c r="C20" i="44"/>
  <c r="J19" i="44"/>
  <c r="C19" i="44"/>
  <c r="J18" i="44"/>
  <c r="I18" i="44"/>
  <c r="H18" i="44"/>
  <c r="G18" i="44"/>
  <c r="F18" i="44"/>
  <c r="E18" i="44"/>
  <c r="D18" i="44"/>
  <c r="C18" i="44"/>
  <c r="R17" i="44"/>
  <c r="J17" i="44"/>
  <c r="C17" i="44"/>
  <c r="R16" i="44"/>
  <c r="K16" i="44"/>
  <c r="J16" i="44"/>
  <c r="C16" i="44"/>
  <c r="J15" i="44"/>
  <c r="C15" i="44"/>
  <c r="J14" i="44"/>
  <c r="I14" i="44"/>
  <c r="I6" i="44" s="1"/>
  <c r="H14" i="44"/>
  <c r="G14" i="44"/>
  <c r="G6" i="44" s="1"/>
  <c r="F14" i="44"/>
  <c r="E14" i="44"/>
  <c r="E6" i="44" s="1"/>
  <c r="D14" i="44"/>
  <c r="C14" i="44"/>
  <c r="J13" i="44"/>
  <c r="C13" i="44"/>
  <c r="R12" i="44"/>
  <c r="K12" i="44"/>
  <c r="J12" i="44"/>
  <c r="C12" i="44"/>
  <c r="J11" i="44"/>
  <c r="I11" i="44"/>
  <c r="H11" i="44"/>
  <c r="G11" i="44"/>
  <c r="F11" i="44"/>
  <c r="E11" i="44"/>
  <c r="D11" i="44"/>
  <c r="C11" i="44"/>
  <c r="K10" i="44"/>
  <c r="J10" i="44"/>
  <c r="C10" i="44"/>
  <c r="K9" i="44"/>
  <c r="J9" i="44"/>
  <c r="C9" i="44"/>
  <c r="K8" i="44"/>
  <c r="J8" i="44"/>
  <c r="J7" i="44" s="1"/>
  <c r="C8" i="44"/>
  <c r="M7" i="44"/>
  <c r="I7" i="44"/>
  <c r="H7" i="44"/>
  <c r="G7" i="44"/>
  <c r="F7" i="44"/>
  <c r="F6" i="44" s="1"/>
  <c r="E7" i="44"/>
  <c r="D7" i="44"/>
  <c r="D6" i="44"/>
  <c r="K6" i="45" l="1"/>
  <c r="R6" i="45"/>
  <c r="C7" i="44"/>
  <c r="J6" i="44"/>
  <c r="N7" i="44"/>
  <c r="H6" i="44"/>
  <c r="C6" i="44"/>
  <c r="M14" i="44"/>
  <c r="M6" i="44" s="1"/>
  <c r="P6" i="44"/>
  <c r="R11" i="44"/>
  <c r="K18" i="44"/>
  <c r="K11" i="44"/>
  <c r="Q6" i="44"/>
  <c r="O6" i="44"/>
  <c r="L6" i="44"/>
  <c r="R19" i="44"/>
  <c r="R18" i="44" s="1"/>
  <c r="N6" i="44"/>
  <c r="K7" i="44"/>
  <c r="R8" i="44"/>
  <c r="R9" i="44"/>
  <c r="R10" i="44"/>
  <c r="K14" i="44"/>
  <c r="R14" i="44"/>
  <c r="J22" i="43"/>
  <c r="J21" i="43" s="1"/>
  <c r="C22" i="43"/>
  <c r="I21" i="43"/>
  <c r="H21" i="43"/>
  <c r="G21" i="43"/>
  <c r="F21" i="43"/>
  <c r="E21" i="43"/>
  <c r="D21" i="43"/>
  <c r="C21" i="43"/>
  <c r="J20" i="43"/>
  <c r="C20" i="43"/>
  <c r="J19" i="43"/>
  <c r="J18" i="43" s="1"/>
  <c r="C19" i="43"/>
  <c r="I18" i="43"/>
  <c r="H18" i="43"/>
  <c r="G18" i="43"/>
  <c r="F18" i="43"/>
  <c r="E18" i="43"/>
  <c r="D18" i="43"/>
  <c r="J17" i="43"/>
  <c r="C17" i="43"/>
  <c r="J16" i="43"/>
  <c r="C16" i="43"/>
  <c r="J15" i="43"/>
  <c r="J14" i="43" s="1"/>
  <c r="C15" i="43"/>
  <c r="I14" i="43"/>
  <c r="H14" i="43"/>
  <c r="G14" i="43"/>
  <c r="F14" i="43"/>
  <c r="E14" i="43"/>
  <c r="D14" i="43"/>
  <c r="J13" i="43"/>
  <c r="C13" i="43"/>
  <c r="J12" i="43"/>
  <c r="J11" i="43" s="1"/>
  <c r="C12" i="43"/>
  <c r="C11" i="43" s="1"/>
  <c r="I11" i="43"/>
  <c r="H11" i="43"/>
  <c r="G11" i="43"/>
  <c r="F11" i="43"/>
  <c r="E11" i="43"/>
  <c r="D11" i="43"/>
  <c r="J10" i="43"/>
  <c r="C10" i="43"/>
  <c r="J9" i="43"/>
  <c r="C9" i="43"/>
  <c r="J8" i="43"/>
  <c r="C8" i="43"/>
  <c r="I7" i="43"/>
  <c r="H7" i="43"/>
  <c r="G7" i="43"/>
  <c r="F7" i="43"/>
  <c r="E7" i="43"/>
  <c r="D7" i="43"/>
  <c r="E6" i="43"/>
  <c r="D6" i="43"/>
  <c r="K6" i="44" l="1"/>
  <c r="R7" i="44"/>
  <c r="R6" i="44" s="1"/>
  <c r="C14" i="43"/>
  <c r="I6" i="43"/>
  <c r="J7" i="43"/>
  <c r="C18" i="43"/>
  <c r="G6" i="43"/>
  <c r="H6" i="43"/>
  <c r="F6" i="43"/>
  <c r="J6" i="43"/>
  <c r="C7" i="43"/>
  <c r="J22" i="42"/>
  <c r="C22" i="42"/>
  <c r="J21" i="42"/>
  <c r="I21" i="42"/>
  <c r="H21" i="42"/>
  <c r="G21" i="42"/>
  <c r="F21" i="42"/>
  <c r="E21" i="42"/>
  <c r="D21" i="42"/>
  <c r="C21" i="42"/>
  <c r="J20" i="42"/>
  <c r="C20" i="42"/>
  <c r="J19" i="42"/>
  <c r="C19" i="42"/>
  <c r="C18" i="42" s="1"/>
  <c r="J18" i="42"/>
  <c r="I18" i="42"/>
  <c r="H18" i="42"/>
  <c r="G18" i="42"/>
  <c r="F18" i="42"/>
  <c r="E18" i="42"/>
  <c r="D18" i="42"/>
  <c r="J17" i="42"/>
  <c r="C17" i="42"/>
  <c r="J16" i="42"/>
  <c r="C16" i="42"/>
  <c r="J15" i="42"/>
  <c r="C15" i="42"/>
  <c r="C14" i="42" s="1"/>
  <c r="J14" i="42"/>
  <c r="I14" i="42"/>
  <c r="H14" i="42"/>
  <c r="G14" i="42"/>
  <c r="F14" i="42"/>
  <c r="E14" i="42"/>
  <c r="D14" i="42"/>
  <c r="J13" i="42"/>
  <c r="C13" i="42"/>
  <c r="J12" i="42"/>
  <c r="J11" i="42" s="1"/>
  <c r="C12" i="42"/>
  <c r="I11" i="42"/>
  <c r="H11" i="42"/>
  <c r="G11" i="42"/>
  <c r="F11" i="42"/>
  <c r="E11" i="42"/>
  <c r="D11" i="42"/>
  <c r="J10" i="42"/>
  <c r="C10" i="42"/>
  <c r="J9" i="42"/>
  <c r="C9" i="42"/>
  <c r="J8" i="42"/>
  <c r="C8" i="42"/>
  <c r="I7" i="42"/>
  <c r="H7" i="42"/>
  <c r="G7" i="42"/>
  <c r="F7" i="42"/>
  <c r="E7" i="42"/>
  <c r="D7" i="42"/>
  <c r="D6" i="42" s="1"/>
  <c r="C7" i="42" l="1"/>
  <c r="E6" i="42"/>
  <c r="G6" i="42"/>
  <c r="I6" i="42"/>
  <c r="C11" i="42"/>
  <c r="C6" i="43"/>
  <c r="J7" i="42"/>
  <c r="J6" i="42" s="1"/>
  <c r="F6" i="42"/>
  <c r="H6" i="42"/>
  <c r="C6" i="42"/>
  <c r="J22" i="41"/>
  <c r="C22" i="41"/>
  <c r="C21" i="41" s="1"/>
  <c r="J21" i="41"/>
  <c r="I21" i="41"/>
  <c r="H21" i="41"/>
  <c r="G21" i="41"/>
  <c r="F21" i="41"/>
  <c r="E21" i="41"/>
  <c r="D21" i="41"/>
  <c r="J20" i="41"/>
  <c r="C20" i="41"/>
  <c r="J19" i="41"/>
  <c r="J18" i="41" s="1"/>
  <c r="C19" i="41"/>
  <c r="C18" i="41" s="1"/>
  <c r="I18" i="41"/>
  <c r="H18" i="41"/>
  <c r="G18" i="41"/>
  <c r="F18" i="41"/>
  <c r="E18" i="41"/>
  <c r="D18" i="41"/>
  <c r="J17" i="41"/>
  <c r="C17" i="41"/>
  <c r="J16" i="41"/>
  <c r="C16" i="41"/>
  <c r="J15" i="41"/>
  <c r="J14" i="41" s="1"/>
  <c r="C15" i="41"/>
  <c r="C14" i="41" s="1"/>
  <c r="I14" i="41"/>
  <c r="H14" i="41"/>
  <c r="G14" i="41"/>
  <c r="F14" i="41"/>
  <c r="E14" i="41"/>
  <c r="D14" i="41"/>
  <c r="J13" i="41"/>
  <c r="C13" i="41"/>
  <c r="J12" i="41"/>
  <c r="C12" i="41"/>
  <c r="J11" i="41"/>
  <c r="I11" i="41"/>
  <c r="H11" i="41"/>
  <c r="H6" i="41" s="1"/>
  <c r="G11" i="41"/>
  <c r="F11" i="41"/>
  <c r="E11" i="41"/>
  <c r="D11" i="41"/>
  <c r="J10" i="41"/>
  <c r="C10" i="41"/>
  <c r="J9" i="41"/>
  <c r="C9" i="41"/>
  <c r="J8" i="41"/>
  <c r="J7" i="41" s="1"/>
  <c r="C8" i="41"/>
  <c r="I7" i="41"/>
  <c r="H7" i="41"/>
  <c r="G7" i="41"/>
  <c r="G6" i="41" s="1"/>
  <c r="F7" i="41"/>
  <c r="E7" i="41"/>
  <c r="D7" i="41"/>
  <c r="C7" i="41"/>
  <c r="D6" i="41"/>
  <c r="E6" i="41" l="1"/>
  <c r="C11" i="41"/>
  <c r="F6" i="41"/>
  <c r="C6" i="41"/>
  <c r="I6" i="41"/>
  <c r="J6" i="41"/>
  <c r="F11" i="40"/>
  <c r="G11" i="40"/>
  <c r="H11" i="40"/>
  <c r="I7" i="39"/>
  <c r="I7" i="40"/>
  <c r="J22" i="40" l="1"/>
  <c r="C22" i="40"/>
  <c r="J21" i="40"/>
  <c r="I21" i="40"/>
  <c r="H21" i="40"/>
  <c r="G21" i="40"/>
  <c r="F21" i="40"/>
  <c r="E21" i="40"/>
  <c r="D21" i="40"/>
  <c r="C21" i="40"/>
  <c r="J20" i="40"/>
  <c r="C20" i="40"/>
  <c r="J19" i="40"/>
  <c r="C19" i="40"/>
  <c r="C18" i="40" s="1"/>
  <c r="I18" i="40"/>
  <c r="H18" i="40"/>
  <c r="G18" i="40"/>
  <c r="F18" i="40"/>
  <c r="E18" i="40"/>
  <c r="D18" i="40"/>
  <c r="J17" i="40"/>
  <c r="C17" i="40"/>
  <c r="J16" i="40"/>
  <c r="C16" i="40"/>
  <c r="J15" i="40"/>
  <c r="C15" i="40"/>
  <c r="C14" i="40" s="1"/>
  <c r="J14" i="40"/>
  <c r="I14" i="40"/>
  <c r="H14" i="40"/>
  <c r="G14" i="40"/>
  <c r="F14" i="40"/>
  <c r="E14" i="40"/>
  <c r="D14" i="40"/>
  <c r="J13" i="40"/>
  <c r="C13" i="40"/>
  <c r="J12" i="40"/>
  <c r="C12" i="40"/>
  <c r="C11" i="40" s="1"/>
  <c r="J11" i="40"/>
  <c r="I11" i="40"/>
  <c r="E11" i="40"/>
  <c r="D11" i="40"/>
  <c r="J10" i="40"/>
  <c r="C10" i="40"/>
  <c r="J9" i="40"/>
  <c r="C9" i="40"/>
  <c r="J8" i="40"/>
  <c r="J7" i="40" s="1"/>
  <c r="C8" i="40"/>
  <c r="H7" i="40"/>
  <c r="H6" i="40" s="1"/>
  <c r="G7" i="40"/>
  <c r="F7" i="40"/>
  <c r="E7" i="40"/>
  <c r="D7" i="40"/>
  <c r="D6" i="40" s="1"/>
  <c r="C7" i="40" l="1"/>
  <c r="I6" i="40"/>
  <c r="J18" i="40"/>
  <c r="J6" i="40" s="1"/>
  <c r="F6" i="40"/>
  <c r="E6" i="40"/>
  <c r="G6" i="40"/>
  <c r="C6" i="40"/>
  <c r="J22" i="39"/>
  <c r="C22" i="39"/>
  <c r="J21" i="39"/>
  <c r="I21" i="39"/>
  <c r="H21" i="39"/>
  <c r="G21" i="39"/>
  <c r="F21" i="39"/>
  <c r="E21" i="39"/>
  <c r="D21" i="39"/>
  <c r="C21" i="39"/>
  <c r="J20" i="39"/>
  <c r="C20" i="39"/>
  <c r="J19" i="39"/>
  <c r="J18" i="39" s="1"/>
  <c r="C19" i="39"/>
  <c r="C18" i="39" s="1"/>
  <c r="I18" i="39"/>
  <c r="H18" i="39"/>
  <c r="G18" i="39"/>
  <c r="F18" i="39"/>
  <c r="E18" i="39"/>
  <c r="D18" i="39"/>
  <c r="J17" i="39"/>
  <c r="C17" i="39"/>
  <c r="J16" i="39"/>
  <c r="C16" i="39"/>
  <c r="J15" i="39"/>
  <c r="J14" i="39" s="1"/>
  <c r="C15" i="39"/>
  <c r="I14" i="39"/>
  <c r="H14" i="39"/>
  <c r="G14" i="39"/>
  <c r="F14" i="39"/>
  <c r="E14" i="39"/>
  <c r="D14" i="39"/>
  <c r="J13" i="39"/>
  <c r="C13" i="39"/>
  <c r="J12" i="39"/>
  <c r="C12" i="39"/>
  <c r="C11" i="39" s="1"/>
  <c r="J11" i="39"/>
  <c r="I11" i="39"/>
  <c r="H11" i="39"/>
  <c r="G11" i="39"/>
  <c r="F11" i="39"/>
  <c r="E11" i="39"/>
  <c r="D11" i="39"/>
  <c r="D6" i="39" s="1"/>
  <c r="J10" i="39"/>
  <c r="C10" i="39"/>
  <c r="J9" i="39"/>
  <c r="J7" i="39" s="1"/>
  <c r="C9" i="39"/>
  <c r="J8" i="39"/>
  <c r="C8" i="39"/>
  <c r="H7" i="39"/>
  <c r="G7" i="39"/>
  <c r="F7" i="39"/>
  <c r="E7" i="39"/>
  <c r="D7" i="39"/>
  <c r="I6" i="39"/>
  <c r="E6" i="39" l="1"/>
  <c r="C14" i="39"/>
  <c r="C7" i="39"/>
  <c r="F6" i="39"/>
  <c r="H6" i="39"/>
  <c r="C6" i="39"/>
  <c r="G6" i="39"/>
  <c r="J6" i="39"/>
  <c r="C8" i="38"/>
  <c r="C9" i="38"/>
  <c r="C10" i="38"/>
  <c r="J22" i="38"/>
  <c r="C22" i="38"/>
  <c r="J21" i="38"/>
  <c r="I21" i="38"/>
  <c r="H21" i="38"/>
  <c r="G21" i="38"/>
  <c r="F21" i="38"/>
  <c r="E21" i="38"/>
  <c r="D21" i="38"/>
  <c r="C21" i="38"/>
  <c r="J20" i="38"/>
  <c r="C20" i="38"/>
  <c r="J19" i="38"/>
  <c r="C19" i="38"/>
  <c r="J18" i="38"/>
  <c r="I18" i="38"/>
  <c r="H18" i="38"/>
  <c r="G18" i="38"/>
  <c r="F18" i="38"/>
  <c r="E18" i="38"/>
  <c r="D18" i="38"/>
  <c r="C18" i="38"/>
  <c r="J17" i="38"/>
  <c r="C17" i="38"/>
  <c r="J16" i="38"/>
  <c r="C16" i="38"/>
  <c r="J15" i="38"/>
  <c r="J14" i="38" s="1"/>
  <c r="C15" i="38"/>
  <c r="C14" i="38" s="1"/>
  <c r="I14" i="38"/>
  <c r="H14" i="38"/>
  <c r="G14" i="38"/>
  <c r="F14" i="38"/>
  <c r="E14" i="38"/>
  <c r="D14" i="38"/>
  <c r="J13" i="38"/>
  <c r="C13" i="38"/>
  <c r="J12" i="38"/>
  <c r="J11" i="38" s="1"/>
  <c r="C12" i="38"/>
  <c r="I11" i="38"/>
  <c r="H11" i="38"/>
  <c r="G11" i="38"/>
  <c r="F11" i="38"/>
  <c r="E11" i="38"/>
  <c r="D11" i="38"/>
  <c r="C11" i="38"/>
  <c r="J10" i="38"/>
  <c r="J9" i="38"/>
  <c r="J8" i="38"/>
  <c r="J7" i="38" s="1"/>
  <c r="I7" i="38"/>
  <c r="H7" i="38"/>
  <c r="H6" i="38" s="1"/>
  <c r="G7" i="38"/>
  <c r="F7" i="38"/>
  <c r="F6" i="38" s="1"/>
  <c r="E7" i="38"/>
  <c r="D7" i="38"/>
  <c r="D6" i="38" s="1"/>
  <c r="G6" i="38" l="1"/>
  <c r="E6" i="38"/>
  <c r="I6" i="38"/>
  <c r="J6" i="38"/>
  <c r="C7" i="38"/>
  <c r="C6" i="38" s="1"/>
  <c r="J22" i="37" l="1"/>
  <c r="C22" i="37"/>
  <c r="J21" i="37"/>
  <c r="I21" i="37"/>
  <c r="H21" i="37"/>
  <c r="G21" i="37"/>
  <c r="F21" i="37"/>
  <c r="E21" i="37"/>
  <c r="D21" i="37"/>
  <c r="C21" i="37"/>
  <c r="J20" i="37"/>
  <c r="C20" i="37"/>
  <c r="J19" i="37"/>
  <c r="J18" i="37" s="1"/>
  <c r="C19" i="37"/>
  <c r="C18" i="37" s="1"/>
  <c r="I18" i="37"/>
  <c r="H18" i="37"/>
  <c r="G18" i="37"/>
  <c r="F18" i="37"/>
  <c r="E18" i="37"/>
  <c r="D18" i="37"/>
  <c r="J17" i="37"/>
  <c r="C17" i="37"/>
  <c r="J16" i="37"/>
  <c r="C16" i="37"/>
  <c r="J15" i="37"/>
  <c r="J14" i="37" s="1"/>
  <c r="C15" i="37"/>
  <c r="I14" i="37"/>
  <c r="H14" i="37"/>
  <c r="G14" i="37"/>
  <c r="F14" i="37"/>
  <c r="E14" i="37"/>
  <c r="D14" i="37"/>
  <c r="C14" i="37"/>
  <c r="J13" i="37"/>
  <c r="C13" i="37"/>
  <c r="J12" i="37"/>
  <c r="C12" i="37"/>
  <c r="C11" i="37" s="1"/>
  <c r="J11" i="37"/>
  <c r="I11" i="37"/>
  <c r="I6" i="37" s="1"/>
  <c r="H11" i="37"/>
  <c r="G11" i="37"/>
  <c r="F11" i="37"/>
  <c r="E11" i="37"/>
  <c r="D11" i="37"/>
  <c r="J10" i="37"/>
  <c r="C10" i="37"/>
  <c r="J9" i="37"/>
  <c r="C9" i="37"/>
  <c r="J8" i="37"/>
  <c r="C8" i="37"/>
  <c r="J7" i="37"/>
  <c r="I7" i="37"/>
  <c r="H7" i="37"/>
  <c r="G7" i="37"/>
  <c r="F7" i="37"/>
  <c r="E7" i="37"/>
  <c r="D7" i="37"/>
  <c r="D6" i="37"/>
  <c r="C7" i="37" l="1"/>
  <c r="C6" i="37" s="1"/>
  <c r="E6" i="37"/>
  <c r="G6" i="37"/>
  <c r="F6" i="37"/>
  <c r="H6" i="37"/>
  <c r="J6" i="37"/>
  <c r="L21" i="36"/>
  <c r="N21" i="36"/>
  <c r="P21" i="36"/>
  <c r="Q9" i="36"/>
  <c r="Q10" i="36"/>
  <c r="Q12" i="36"/>
  <c r="Q13" i="36"/>
  <c r="Q15" i="36"/>
  <c r="Q16" i="36"/>
  <c r="Q17" i="36"/>
  <c r="Q19" i="36"/>
  <c r="Q20" i="36"/>
  <c r="Q22" i="36"/>
  <c r="P9" i="36"/>
  <c r="P10" i="36"/>
  <c r="P12" i="36"/>
  <c r="P13" i="36"/>
  <c r="P15" i="36"/>
  <c r="P16" i="36"/>
  <c r="P17" i="36"/>
  <c r="P19" i="36"/>
  <c r="P20" i="36"/>
  <c r="P22" i="36"/>
  <c r="O9" i="36"/>
  <c r="O10" i="36"/>
  <c r="O12" i="36"/>
  <c r="O13" i="36"/>
  <c r="O15" i="36"/>
  <c r="O16" i="36"/>
  <c r="O17" i="36"/>
  <c r="O19" i="36"/>
  <c r="O20" i="36"/>
  <c r="O22" i="36"/>
  <c r="N9" i="36"/>
  <c r="N10" i="36"/>
  <c r="N12" i="36"/>
  <c r="N13" i="36"/>
  <c r="N15" i="36"/>
  <c r="N16" i="36"/>
  <c r="N17" i="36"/>
  <c r="N19" i="36"/>
  <c r="N20" i="36"/>
  <c r="N22" i="36"/>
  <c r="M9" i="36"/>
  <c r="M10" i="36"/>
  <c r="M12" i="36"/>
  <c r="M13" i="36"/>
  <c r="M15" i="36"/>
  <c r="M16" i="36"/>
  <c r="M17" i="36"/>
  <c r="M19" i="36"/>
  <c r="M20" i="36"/>
  <c r="M22" i="36"/>
  <c r="L9" i="36"/>
  <c r="L10" i="36"/>
  <c r="L12" i="36"/>
  <c r="L13" i="36"/>
  <c r="L15" i="36"/>
  <c r="L16" i="36"/>
  <c r="L17" i="36"/>
  <c r="L19" i="36"/>
  <c r="L20" i="36"/>
  <c r="L22" i="36"/>
  <c r="M8" i="36"/>
  <c r="N8" i="36"/>
  <c r="O8" i="36"/>
  <c r="P8" i="36"/>
  <c r="Q8" i="36"/>
  <c r="L8" i="36"/>
  <c r="R22" i="36"/>
  <c r="R21" i="36" s="1"/>
  <c r="K22" i="36"/>
  <c r="J22" i="36"/>
  <c r="J21" i="36" s="1"/>
  <c r="C22" i="36"/>
  <c r="K21" i="36"/>
  <c r="I21" i="36"/>
  <c r="H21" i="36"/>
  <c r="G21" i="36"/>
  <c r="F21" i="36"/>
  <c r="E21" i="36"/>
  <c r="D21" i="36"/>
  <c r="C21" i="36"/>
  <c r="K20" i="36"/>
  <c r="J20" i="36"/>
  <c r="C20" i="36"/>
  <c r="J19" i="36"/>
  <c r="J18" i="36" s="1"/>
  <c r="C19" i="36"/>
  <c r="C18" i="36" s="1"/>
  <c r="I18" i="36"/>
  <c r="H18" i="36"/>
  <c r="G18" i="36"/>
  <c r="F18" i="36"/>
  <c r="E18" i="36"/>
  <c r="D18" i="36"/>
  <c r="R17" i="36"/>
  <c r="J17" i="36"/>
  <c r="C17" i="36"/>
  <c r="R16" i="36"/>
  <c r="K16" i="36"/>
  <c r="J16" i="36"/>
  <c r="C16" i="36"/>
  <c r="J15" i="36"/>
  <c r="C15" i="36"/>
  <c r="J14" i="36"/>
  <c r="I14" i="36"/>
  <c r="H14" i="36"/>
  <c r="G14" i="36"/>
  <c r="G6" i="36" s="1"/>
  <c r="F14" i="36"/>
  <c r="E14" i="36"/>
  <c r="D14" i="36"/>
  <c r="C14" i="36"/>
  <c r="K13" i="36"/>
  <c r="J13" i="36"/>
  <c r="C13" i="36"/>
  <c r="R12" i="36"/>
  <c r="J12" i="36"/>
  <c r="C12" i="36"/>
  <c r="C11" i="36" s="1"/>
  <c r="J11" i="36"/>
  <c r="I11" i="36"/>
  <c r="H11" i="36"/>
  <c r="G11" i="36"/>
  <c r="F11" i="36"/>
  <c r="E11" i="36"/>
  <c r="D11" i="36"/>
  <c r="R10" i="36"/>
  <c r="J10" i="36"/>
  <c r="C10" i="36"/>
  <c r="J9" i="36"/>
  <c r="J7" i="36" s="1"/>
  <c r="C9" i="36"/>
  <c r="M7" i="36"/>
  <c r="J8" i="36"/>
  <c r="C8" i="36"/>
  <c r="C7" i="36" s="1"/>
  <c r="I7" i="36"/>
  <c r="H7" i="36"/>
  <c r="H6" i="36" s="1"/>
  <c r="G7" i="36"/>
  <c r="F7" i="36"/>
  <c r="E7" i="36"/>
  <c r="D7" i="36"/>
  <c r="D6" i="36"/>
  <c r="Q8" i="39" l="1"/>
  <c r="Q8" i="37"/>
  <c r="O8" i="39"/>
  <c r="O8" i="37"/>
  <c r="M8" i="39"/>
  <c r="M8" i="37"/>
  <c r="L20" i="39"/>
  <c r="L20" i="37"/>
  <c r="K17" i="36"/>
  <c r="L17" i="39"/>
  <c r="L17" i="37"/>
  <c r="L15" i="39"/>
  <c r="L15" i="37"/>
  <c r="L12" i="39"/>
  <c r="L12" i="37"/>
  <c r="L7" i="36"/>
  <c r="L9" i="39"/>
  <c r="L9" i="37"/>
  <c r="M20" i="39"/>
  <c r="M20" i="37"/>
  <c r="M20" i="38" s="1"/>
  <c r="M17" i="39"/>
  <c r="M17" i="37"/>
  <c r="M17" i="38" s="1"/>
  <c r="M14" i="36"/>
  <c r="M15" i="39"/>
  <c r="M15" i="37"/>
  <c r="M12" i="39"/>
  <c r="M12" i="37"/>
  <c r="K9" i="36"/>
  <c r="M9" i="39"/>
  <c r="M9" i="37"/>
  <c r="M9" i="38" s="1"/>
  <c r="N20" i="39"/>
  <c r="N20" i="37"/>
  <c r="N20" i="38" s="1"/>
  <c r="N17" i="39"/>
  <c r="N17" i="37"/>
  <c r="N17" i="38" s="1"/>
  <c r="N15" i="39"/>
  <c r="N15" i="37"/>
  <c r="N12" i="39"/>
  <c r="N12" i="37"/>
  <c r="N9" i="39"/>
  <c r="N9" i="37"/>
  <c r="N9" i="38" s="1"/>
  <c r="O20" i="39"/>
  <c r="O20" i="37"/>
  <c r="O17" i="39"/>
  <c r="O17" i="37"/>
  <c r="O17" i="38" s="1"/>
  <c r="O15" i="39"/>
  <c r="O15" i="37"/>
  <c r="O12" i="39"/>
  <c r="O12" i="37"/>
  <c r="O9" i="39"/>
  <c r="O9" i="37"/>
  <c r="P20" i="39"/>
  <c r="P20" i="37"/>
  <c r="P20" i="38" s="1"/>
  <c r="P17" i="39"/>
  <c r="P17" i="37"/>
  <c r="P14" i="36"/>
  <c r="P15" i="39"/>
  <c r="P15" i="37"/>
  <c r="P12" i="39"/>
  <c r="P12" i="37"/>
  <c r="P9" i="39"/>
  <c r="P9" i="37"/>
  <c r="P9" i="38" s="1"/>
  <c r="Q20" i="39"/>
  <c r="Q20" i="37"/>
  <c r="Q20" i="38" s="1"/>
  <c r="Q17" i="39"/>
  <c r="Q17" i="37"/>
  <c r="Q17" i="38" s="1"/>
  <c r="Q15" i="39"/>
  <c r="Q15" i="37"/>
  <c r="Q12" i="39"/>
  <c r="Q12" i="37"/>
  <c r="Q7" i="36"/>
  <c r="Q9" i="39"/>
  <c r="Q9" i="37"/>
  <c r="Q9" i="38" s="1"/>
  <c r="L18" i="36"/>
  <c r="O14" i="36"/>
  <c r="Q11" i="36"/>
  <c r="Q6" i="36" s="1"/>
  <c r="O11" i="36"/>
  <c r="M11" i="36"/>
  <c r="M6" i="36" s="1"/>
  <c r="K12" i="36"/>
  <c r="R20" i="36"/>
  <c r="L8" i="39"/>
  <c r="L8" i="37"/>
  <c r="P7" i="36"/>
  <c r="P8" i="39"/>
  <c r="P8" i="37"/>
  <c r="N8" i="39"/>
  <c r="N8" i="37"/>
  <c r="L22" i="39"/>
  <c r="L22" i="37"/>
  <c r="K19" i="36"/>
  <c r="L19" i="39"/>
  <c r="L19" i="37"/>
  <c r="L16" i="39"/>
  <c r="L16" i="37"/>
  <c r="L13" i="39"/>
  <c r="L13" i="37"/>
  <c r="L10" i="39"/>
  <c r="L10" i="37"/>
  <c r="L10" i="38" s="1"/>
  <c r="M22" i="39"/>
  <c r="M22" i="37"/>
  <c r="M18" i="36"/>
  <c r="M19" i="39"/>
  <c r="M19" i="37"/>
  <c r="M16" i="39"/>
  <c r="M16" i="37"/>
  <c r="M16" i="38" s="1"/>
  <c r="M13" i="39"/>
  <c r="M13" i="37"/>
  <c r="M13" i="38" s="1"/>
  <c r="M10" i="39"/>
  <c r="M10" i="37"/>
  <c r="M10" i="38" s="1"/>
  <c r="N22" i="39"/>
  <c r="N22" i="37"/>
  <c r="N18" i="36"/>
  <c r="N19" i="39"/>
  <c r="N19" i="37"/>
  <c r="N16" i="39"/>
  <c r="N16" i="37"/>
  <c r="N16" i="38" s="1"/>
  <c r="N13" i="39"/>
  <c r="N13" i="37"/>
  <c r="N13" i="38" s="1"/>
  <c r="K10" i="36"/>
  <c r="N10" i="39"/>
  <c r="N10" i="37"/>
  <c r="O22" i="39"/>
  <c r="O22" i="37"/>
  <c r="O19" i="39"/>
  <c r="O19" i="37"/>
  <c r="O16" i="39"/>
  <c r="O16" i="37"/>
  <c r="O13" i="39"/>
  <c r="O13" i="37"/>
  <c r="O13" i="38" s="1"/>
  <c r="O10" i="39"/>
  <c r="O10" i="37"/>
  <c r="P22" i="39"/>
  <c r="P22" i="37"/>
  <c r="P18" i="36"/>
  <c r="P19" i="39"/>
  <c r="P19" i="37"/>
  <c r="P16" i="39"/>
  <c r="P16" i="37"/>
  <c r="P16" i="38" s="1"/>
  <c r="P13" i="39"/>
  <c r="P13" i="37"/>
  <c r="P13" i="38" s="1"/>
  <c r="P10" i="39"/>
  <c r="P10" i="37"/>
  <c r="P10" i="38" s="1"/>
  <c r="Q22" i="39"/>
  <c r="Q22" i="37"/>
  <c r="Q18" i="36"/>
  <c r="Q19" i="39"/>
  <c r="Q19" i="37"/>
  <c r="Q16" i="39"/>
  <c r="Q16" i="37"/>
  <c r="Q16" i="38" s="1"/>
  <c r="Q13" i="39"/>
  <c r="Q13" i="37"/>
  <c r="Q10" i="39"/>
  <c r="Q10" i="37"/>
  <c r="Q10" i="38" s="1"/>
  <c r="Q21" i="36"/>
  <c r="O21" i="36"/>
  <c r="M21" i="36"/>
  <c r="O18" i="36"/>
  <c r="Q14" i="36"/>
  <c r="L14" i="36"/>
  <c r="P11" i="36"/>
  <c r="P6" i="36" s="1"/>
  <c r="N11" i="36"/>
  <c r="L11" i="36"/>
  <c r="L6" i="36" s="1"/>
  <c r="R8" i="36"/>
  <c r="K8" i="36"/>
  <c r="N7" i="36"/>
  <c r="K15" i="36"/>
  <c r="K14" i="36" s="1"/>
  <c r="E6" i="36"/>
  <c r="R15" i="36"/>
  <c r="R14" i="36" s="1"/>
  <c r="N14" i="36"/>
  <c r="K18" i="36"/>
  <c r="I6" i="36"/>
  <c r="J6" i="36"/>
  <c r="R19" i="36"/>
  <c r="R18" i="36" s="1"/>
  <c r="K11" i="36"/>
  <c r="F6" i="36"/>
  <c r="C6" i="36"/>
  <c r="R13" i="36"/>
  <c r="R11" i="36" s="1"/>
  <c r="K7" i="36"/>
  <c r="O7" i="36"/>
  <c r="R9" i="36"/>
  <c r="J22" i="35"/>
  <c r="C22" i="35"/>
  <c r="J21" i="35"/>
  <c r="I21" i="35"/>
  <c r="H21" i="35"/>
  <c r="G21" i="35"/>
  <c r="F21" i="35"/>
  <c r="E21" i="35"/>
  <c r="D21" i="35"/>
  <c r="C21" i="35"/>
  <c r="J20" i="35"/>
  <c r="C20" i="35"/>
  <c r="J19" i="35"/>
  <c r="C19" i="35"/>
  <c r="J18" i="35"/>
  <c r="I18" i="35"/>
  <c r="H18" i="35"/>
  <c r="G18" i="35"/>
  <c r="F18" i="35"/>
  <c r="E18" i="35"/>
  <c r="D18" i="35"/>
  <c r="C18" i="35"/>
  <c r="J17" i="35"/>
  <c r="J14" i="35" s="1"/>
  <c r="C17" i="35"/>
  <c r="J16" i="35"/>
  <c r="C16" i="35"/>
  <c r="J15" i="35"/>
  <c r="C15" i="35"/>
  <c r="I14" i="35"/>
  <c r="H14" i="35"/>
  <c r="G14" i="35"/>
  <c r="F14" i="35"/>
  <c r="E14" i="35"/>
  <c r="D14" i="35"/>
  <c r="C14" i="35"/>
  <c r="J13" i="35"/>
  <c r="C13" i="35"/>
  <c r="C11" i="35" s="1"/>
  <c r="J12" i="35"/>
  <c r="J11" i="35" s="1"/>
  <c r="C12" i="35"/>
  <c r="I11" i="35"/>
  <c r="H11" i="35"/>
  <c r="G11" i="35"/>
  <c r="F11" i="35"/>
  <c r="E11" i="35"/>
  <c r="D11" i="35"/>
  <c r="D6" i="35" s="1"/>
  <c r="J10" i="35"/>
  <c r="J7" i="35" s="1"/>
  <c r="C10" i="35"/>
  <c r="J9" i="35"/>
  <c r="C9" i="35"/>
  <c r="J8" i="35"/>
  <c r="C8" i="35"/>
  <c r="I7" i="35"/>
  <c r="I6" i="35" s="1"/>
  <c r="H7" i="35"/>
  <c r="G7" i="35"/>
  <c r="F7" i="35"/>
  <c r="E7" i="35"/>
  <c r="D7" i="35"/>
  <c r="C7" i="35"/>
  <c r="G6" i="35"/>
  <c r="Q10" i="43" l="1"/>
  <c r="Q10" i="42"/>
  <c r="Q10" i="40"/>
  <c r="Q10" i="41" s="1"/>
  <c r="Q13" i="42"/>
  <c r="Q13" i="43" s="1"/>
  <c r="Q13" i="40"/>
  <c r="Q13" i="41" s="1"/>
  <c r="Q18" i="39"/>
  <c r="Q19" i="42"/>
  <c r="Q19" i="40"/>
  <c r="O10" i="42"/>
  <c r="O10" i="40"/>
  <c r="R10" i="39"/>
  <c r="O16" i="42"/>
  <c r="O16" i="40"/>
  <c r="R16" i="39"/>
  <c r="O22" i="43"/>
  <c r="O22" i="42"/>
  <c r="O22" i="40"/>
  <c r="O21" i="39"/>
  <c r="R22" i="39"/>
  <c r="R21" i="39" s="1"/>
  <c r="N22" i="43"/>
  <c r="N21" i="43" s="1"/>
  <c r="N22" i="42"/>
  <c r="N21" i="42" s="1"/>
  <c r="N22" i="40"/>
  <c r="N21" i="39"/>
  <c r="M10" i="42"/>
  <c r="M10" i="43" s="1"/>
  <c r="M10" i="40"/>
  <c r="M10" i="41" s="1"/>
  <c r="K13" i="39"/>
  <c r="M13" i="42"/>
  <c r="M13" i="40"/>
  <c r="M13" i="41" s="1"/>
  <c r="M16" i="42"/>
  <c r="M16" i="43" s="1"/>
  <c r="M16" i="40"/>
  <c r="M16" i="41" s="1"/>
  <c r="K19" i="39"/>
  <c r="M19" i="42"/>
  <c r="M19" i="40"/>
  <c r="M18" i="39"/>
  <c r="M22" i="38"/>
  <c r="M21" i="38" s="1"/>
  <c r="M21" i="37"/>
  <c r="K13" i="37"/>
  <c r="L13" i="38"/>
  <c r="K13" i="38" s="1"/>
  <c r="L16" i="38"/>
  <c r="K16" i="38" s="1"/>
  <c r="K16" i="37"/>
  <c r="P7" i="39"/>
  <c r="P8" i="42"/>
  <c r="P8" i="40"/>
  <c r="Q15" i="38"/>
  <c r="Q14" i="38" s="1"/>
  <c r="Q14" i="37"/>
  <c r="N6" i="36"/>
  <c r="R13" i="37"/>
  <c r="Q13" i="38"/>
  <c r="Q18" i="37"/>
  <c r="Q19" i="38"/>
  <c r="Q18" i="38" s="1"/>
  <c r="Q22" i="43"/>
  <c r="Q21" i="43" s="1"/>
  <c r="Q22" i="42"/>
  <c r="Q21" i="42" s="1"/>
  <c r="Q22" i="40"/>
  <c r="Q21" i="39"/>
  <c r="P10" i="42"/>
  <c r="P10" i="43" s="1"/>
  <c r="P10" i="40"/>
  <c r="P10" i="41" s="1"/>
  <c r="P13" i="42"/>
  <c r="P13" i="43" s="1"/>
  <c r="P13" i="40"/>
  <c r="P13" i="41" s="1"/>
  <c r="P16" i="42"/>
  <c r="P16" i="43" s="1"/>
  <c r="P16" i="40"/>
  <c r="P16" i="41" s="1"/>
  <c r="P19" i="42"/>
  <c r="P19" i="40"/>
  <c r="P18" i="39"/>
  <c r="P22" i="38"/>
  <c r="P21" i="38" s="1"/>
  <c r="P21" i="37"/>
  <c r="O10" i="38"/>
  <c r="R10" i="38" s="1"/>
  <c r="R10" i="37"/>
  <c r="R13" i="38"/>
  <c r="O16" i="38"/>
  <c r="R16" i="38" s="1"/>
  <c r="R16" i="37"/>
  <c r="O19" i="38"/>
  <c r="O18" i="37"/>
  <c r="R19" i="37"/>
  <c r="O22" i="38"/>
  <c r="O21" i="37"/>
  <c r="R22" i="37"/>
  <c r="R21" i="37" s="1"/>
  <c r="K10" i="37"/>
  <c r="N10" i="38"/>
  <c r="N13" i="42"/>
  <c r="N13" i="43" s="1"/>
  <c r="N13" i="40"/>
  <c r="N13" i="41" s="1"/>
  <c r="N16" i="42"/>
  <c r="N16" i="43" s="1"/>
  <c r="N16" i="40"/>
  <c r="N16" i="41" s="1"/>
  <c r="N18" i="39"/>
  <c r="N19" i="42"/>
  <c r="N19" i="40"/>
  <c r="N22" i="38"/>
  <c r="N21" i="38" s="1"/>
  <c r="N21" i="37"/>
  <c r="M19" i="38"/>
  <c r="M18" i="38" s="1"/>
  <c r="M18" i="37"/>
  <c r="M22" i="42"/>
  <c r="M22" i="40"/>
  <c r="M21" i="39"/>
  <c r="L10" i="42"/>
  <c r="L10" i="40"/>
  <c r="L13" i="42"/>
  <c r="L13" i="43" s="1"/>
  <c r="L13" i="40"/>
  <c r="L16" i="42"/>
  <c r="L16" i="40"/>
  <c r="K16" i="39"/>
  <c r="L19" i="42"/>
  <c r="L19" i="40"/>
  <c r="L18" i="39"/>
  <c r="L22" i="38"/>
  <c r="K22" i="37"/>
  <c r="K21" i="37" s="1"/>
  <c r="L21" i="37"/>
  <c r="N8" i="38"/>
  <c r="N7" i="38" s="1"/>
  <c r="N7" i="37"/>
  <c r="R8" i="37"/>
  <c r="P8" i="38"/>
  <c r="P7" i="38" s="1"/>
  <c r="P7" i="37"/>
  <c r="L8" i="42"/>
  <c r="L8" i="40"/>
  <c r="K8" i="39"/>
  <c r="L7" i="39"/>
  <c r="Q12" i="42"/>
  <c r="Q12" i="40"/>
  <c r="Q11" i="39"/>
  <c r="Q15" i="42"/>
  <c r="Q15" i="40"/>
  <c r="Q14" i="39"/>
  <c r="Q17" i="42"/>
  <c r="Q17" i="43" s="1"/>
  <c r="Q17" i="40"/>
  <c r="Q17" i="41" s="1"/>
  <c r="Q20" i="43"/>
  <c r="Q20" i="42"/>
  <c r="Q20" i="40"/>
  <c r="Q20" i="41" s="1"/>
  <c r="P9" i="42"/>
  <c r="P9" i="43" s="1"/>
  <c r="P9" i="40"/>
  <c r="P9" i="41" s="1"/>
  <c r="P12" i="42"/>
  <c r="P12" i="40"/>
  <c r="P11" i="39"/>
  <c r="P14" i="39"/>
  <c r="P15" i="42"/>
  <c r="P15" i="40"/>
  <c r="R17" i="37"/>
  <c r="P17" i="38"/>
  <c r="R17" i="38" s="1"/>
  <c r="O9" i="38"/>
  <c r="R9" i="38" s="1"/>
  <c r="R9" i="37"/>
  <c r="R7" i="37" s="1"/>
  <c r="O12" i="38"/>
  <c r="O11" i="37"/>
  <c r="R12" i="37"/>
  <c r="R11" i="37" s="1"/>
  <c r="O15" i="38"/>
  <c r="O14" i="37"/>
  <c r="R15" i="37"/>
  <c r="O20" i="38"/>
  <c r="R20" i="38" s="1"/>
  <c r="R20" i="37"/>
  <c r="N12" i="38"/>
  <c r="N11" i="38" s="1"/>
  <c r="N11" i="37"/>
  <c r="N14" i="37"/>
  <c r="N15" i="38"/>
  <c r="N14" i="38" s="1"/>
  <c r="M12" i="42"/>
  <c r="M12" i="40"/>
  <c r="M11" i="39"/>
  <c r="M14" i="39"/>
  <c r="M15" i="42"/>
  <c r="M15" i="40"/>
  <c r="L9" i="38"/>
  <c r="K9" i="38" s="1"/>
  <c r="K9" i="37"/>
  <c r="L12" i="42"/>
  <c r="L12" i="40"/>
  <c r="L11" i="39"/>
  <c r="K12" i="39"/>
  <c r="K11" i="39" s="1"/>
  <c r="L15" i="42"/>
  <c r="L15" i="40"/>
  <c r="L14" i="39"/>
  <c r="K15" i="39"/>
  <c r="L17" i="42"/>
  <c r="L17" i="40"/>
  <c r="K17" i="39"/>
  <c r="L20" i="38"/>
  <c r="K20" i="38" s="1"/>
  <c r="K20" i="37"/>
  <c r="M8" i="38"/>
  <c r="M7" i="38" s="1"/>
  <c r="M7" i="37"/>
  <c r="O8" i="38"/>
  <c r="O7" i="37"/>
  <c r="O6" i="37" s="1"/>
  <c r="Q7" i="37"/>
  <c r="Q8" i="38"/>
  <c r="Q7" i="38" s="1"/>
  <c r="Q6" i="38" s="1"/>
  <c r="E6" i="35"/>
  <c r="Q16" i="42"/>
  <c r="Q16" i="43" s="1"/>
  <c r="Q16" i="40"/>
  <c r="Q16" i="41" s="1"/>
  <c r="Q22" i="38"/>
  <c r="Q21" i="38" s="1"/>
  <c r="Q21" i="37"/>
  <c r="P19" i="38"/>
  <c r="P18" i="38" s="1"/>
  <c r="P18" i="37"/>
  <c r="P22" i="43"/>
  <c r="P21" i="43" s="1"/>
  <c r="P22" i="42"/>
  <c r="P21" i="42" s="1"/>
  <c r="P22" i="40"/>
  <c r="P21" i="39"/>
  <c r="R13" i="39"/>
  <c r="O13" i="42"/>
  <c r="O13" i="40"/>
  <c r="O19" i="43"/>
  <c r="O19" i="42"/>
  <c r="O19" i="40"/>
  <c r="O18" i="39"/>
  <c r="R19" i="39"/>
  <c r="K10" i="39"/>
  <c r="N10" i="42"/>
  <c r="N10" i="43" s="1"/>
  <c r="N10" i="40"/>
  <c r="N10" i="41" s="1"/>
  <c r="N18" i="37"/>
  <c r="N19" i="38"/>
  <c r="N18" i="38" s="1"/>
  <c r="K10" i="38"/>
  <c r="L19" i="38"/>
  <c r="L18" i="37"/>
  <c r="K19" i="37"/>
  <c r="K18" i="37" s="1"/>
  <c r="L22" i="42"/>
  <c r="L22" i="40"/>
  <c r="K22" i="39"/>
  <c r="K21" i="39" s="1"/>
  <c r="L21" i="39"/>
  <c r="N8" i="42"/>
  <c r="N8" i="40"/>
  <c r="N7" i="39"/>
  <c r="L8" i="38"/>
  <c r="K8" i="37"/>
  <c r="K7" i="37" s="1"/>
  <c r="L7" i="37"/>
  <c r="Q9" i="43"/>
  <c r="Q9" i="42"/>
  <c r="Q9" i="40"/>
  <c r="Q9" i="41" s="1"/>
  <c r="Q12" i="38"/>
  <c r="Q11" i="38" s="1"/>
  <c r="Q11" i="37"/>
  <c r="P12" i="38"/>
  <c r="P11" i="38" s="1"/>
  <c r="P11" i="37"/>
  <c r="P14" i="37"/>
  <c r="P15" i="38"/>
  <c r="P14" i="38" s="1"/>
  <c r="P17" i="42"/>
  <c r="P17" i="40"/>
  <c r="P17" i="41" s="1"/>
  <c r="P20" i="43"/>
  <c r="P20" i="42"/>
  <c r="P20" i="40"/>
  <c r="P20" i="41" s="1"/>
  <c r="R9" i="39"/>
  <c r="O9" i="42"/>
  <c r="O9" i="40"/>
  <c r="O12" i="42"/>
  <c r="O12" i="40"/>
  <c r="O11" i="39"/>
  <c r="R12" i="39"/>
  <c r="R11" i="39" s="1"/>
  <c r="O15" i="42"/>
  <c r="O15" i="40"/>
  <c r="O14" i="39"/>
  <c r="R15" i="39"/>
  <c r="R17" i="39"/>
  <c r="O17" i="42"/>
  <c r="O17" i="43" s="1"/>
  <c r="O17" i="40"/>
  <c r="O20" i="43"/>
  <c r="O20" i="42"/>
  <c r="R20" i="42" s="1"/>
  <c r="O20" i="40"/>
  <c r="R20" i="39"/>
  <c r="N9" i="42"/>
  <c r="N9" i="43" s="1"/>
  <c r="N9" i="40"/>
  <c r="N9" i="41" s="1"/>
  <c r="N12" i="42"/>
  <c r="N12" i="40"/>
  <c r="N11" i="39"/>
  <c r="N14" i="39"/>
  <c r="N15" i="42"/>
  <c r="N15" i="40"/>
  <c r="N17" i="42"/>
  <c r="N17" i="43" s="1"/>
  <c r="N17" i="40"/>
  <c r="N17" i="41" s="1"/>
  <c r="N20" i="43"/>
  <c r="N20" i="42"/>
  <c r="N20" i="40"/>
  <c r="N20" i="41" s="1"/>
  <c r="M9" i="42"/>
  <c r="M9" i="43" s="1"/>
  <c r="M9" i="40"/>
  <c r="M9" i="41" s="1"/>
  <c r="M12" i="38"/>
  <c r="M11" i="38" s="1"/>
  <c r="M11" i="37"/>
  <c r="M14" i="37"/>
  <c r="M6" i="37" s="1"/>
  <c r="M15" i="38"/>
  <c r="M14" i="38" s="1"/>
  <c r="M17" i="42"/>
  <c r="M17" i="43" s="1"/>
  <c r="M17" i="40"/>
  <c r="M17" i="41" s="1"/>
  <c r="M20" i="42"/>
  <c r="M20" i="43" s="1"/>
  <c r="M20" i="40"/>
  <c r="M20" i="41" s="1"/>
  <c r="K9" i="39"/>
  <c r="L9" i="42"/>
  <c r="L9" i="40"/>
  <c r="L12" i="38"/>
  <c r="L11" i="37"/>
  <c r="K12" i="37"/>
  <c r="K11" i="37" s="1"/>
  <c r="L15" i="38"/>
  <c r="L14" i="37"/>
  <c r="K15" i="37"/>
  <c r="L17" i="38"/>
  <c r="K17" i="38" s="1"/>
  <c r="K17" i="37"/>
  <c r="L20" i="42"/>
  <c r="L20" i="40"/>
  <c r="K20" i="39"/>
  <c r="M8" i="42"/>
  <c r="M8" i="40"/>
  <c r="M7" i="39"/>
  <c r="M6" i="39" s="1"/>
  <c r="O8" i="42"/>
  <c r="O8" i="40"/>
  <c r="O7" i="39"/>
  <c r="O6" i="39" s="1"/>
  <c r="R8" i="39"/>
  <c r="R7" i="39" s="1"/>
  <c r="Q7" i="39"/>
  <c r="Q6" i="39" s="1"/>
  <c r="Q8" i="43"/>
  <c r="Q7" i="43" s="1"/>
  <c r="Q8" i="42"/>
  <c r="Q7" i="42" s="1"/>
  <c r="Q8" i="40"/>
  <c r="R7" i="36"/>
  <c r="R6" i="36" s="1"/>
  <c r="O6" i="36"/>
  <c r="K6" i="36"/>
  <c r="H6" i="35"/>
  <c r="J6" i="35"/>
  <c r="C6" i="35"/>
  <c r="F6" i="35"/>
  <c r="M8" i="1"/>
  <c r="M8" i="35" s="1"/>
  <c r="O8" i="43" l="1"/>
  <c r="O7" i="42"/>
  <c r="R8" i="42"/>
  <c r="M8" i="41"/>
  <c r="M7" i="41" s="1"/>
  <c r="M7" i="40"/>
  <c r="L20" i="43"/>
  <c r="K20" i="43" s="1"/>
  <c r="K20" i="42"/>
  <c r="L11" i="38"/>
  <c r="K12" i="38"/>
  <c r="K11" i="38" s="1"/>
  <c r="K9" i="42"/>
  <c r="L9" i="43"/>
  <c r="K9" i="43" s="1"/>
  <c r="N14" i="42"/>
  <c r="N15" i="43"/>
  <c r="N14" i="43" s="1"/>
  <c r="N11" i="42"/>
  <c r="N12" i="43"/>
  <c r="N11" i="43" s="1"/>
  <c r="O20" i="41"/>
  <c r="R20" i="41" s="1"/>
  <c r="R20" i="40"/>
  <c r="R14" i="39"/>
  <c r="O15" i="41"/>
  <c r="O14" i="40"/>
  <c r="R15" i="40"/>
  <c r="O12" i="41"/>
  <c r="O11" i="40"/>
  <c r="R12" i="40"/>
  <c r="O9" i="41"/>
  <c r="R9" i="41" s="1"/>
  <c r="R9" i="40"/>
  <c r="N6" i="39"/>
  <c r="N8" i="43"/>
  <c r="N7" i="43" s="1"/>
  <c r="N7" i="42"/>
  <c r="L22" i="43"/>
  <c r="L21" i="42"/>
  <c r="K22" i="42"/>
  <c r="K21" i="42" s="1"/>
  <c r="R18" i="39"/>
  <c r="O19" i="41"/>
  <c r="O18" i="40"/>
  <c r="R19" i="40"/>
  <c r="R18" i="40" s="1"/>
  <c r="O18" i="43"/>
  <c r="R13" i="42"/>
  <c r="O13" i="43"/>
  <c r="R13" i="43" s="1"/>
  <c r="Q6" i="37"/>
  <c r="O7" i="38"/>
  <c r="R8" i="38"/>
  <c r="R7" i="38" s="1"/>
  <c r="M6" i="38"/>
  <c r="L17" i="41"/>
  <c r="K17" i="41" s="1"/>
  <c r="K17" i="40"/>
  <c r="K14" i="39"/>
  <c r="L15" i="41"/>
  <c r="L14" i="40"/>
  <c r="K15" i="40"/>
  <c r="L12" i="41"/>
  <c r="L11" i="40"/>
  <c r="K12" i="40"/>
  <c r="M14" i="42"/>
  <c r="M15" i="43"/>
  <c r="M14" i="43" s="1"/>
  <c r="M12" i="43"/>
  <c r="M11" i="42"/>
  <c r="R14" i="37"/>
  <c r="O14" i="38"/>
  <c r="R15" i="38"/>
  <c r="R14" i="38" s="1"/>
  <c r="P14" i="40"/>
  <c r="P15" i="41"/>
  <c r="P14" i="41" s="1"/>
  <c r="P11" i="40"/>
  <c r="P12" i="41"/>
  <c r="R20" i="43"/>
  <c r="Q14" i="40"/>
  <c r="Q15" i="41"/>
  <c r="Q14" i="41" s="1"/>
  <c r="Q12" i="43"/>
  <c r="Q11" i="43" s="1"/>
  <c r="Q11" i="42"/>
  <c r="Q6" i="42" s="1"/>
  <c r="L6" i="39"/>
  <c r="L8" i="41"/>
  <c r="K8" i="40"/>
  <c r="L7" i="40"/>
  <c r="P6" i="37"/>
  <c r="N6" i="38"/>
  <c r="L19" i="43"/>
  <c r="L18" i="42"/>
  <c r="K19" i="42"/>
  <c r="K18" i="42" s="1"/>
  <c r="L16" i="41"/>
  <c r="K16" i="41" s="1"/>
  <c r="K16" i="40"/>
  <c r="L13" i="41"/>
  <c r="K13" i="40"/>
  <c r="L10" i="41"/>
  <c r="K10" i="40"/>
  <c r="M22" i="43"/>
  <c r="M21" i="43" s="1"/>
  <c r="M21" i="42"/>
  <c r="N19" i="43"/>
  <c r="N18" i="43" s="1"/>
  <c r="N18" i="42"/>
  <c r="K13" i="41"/>
  <c r="O21" i="38"/>
  <c r="R22" i="38"/>
  <c r="R21" i="38" s="1"/>
  <c r="P18" i="40"/>
  <c r="P19" i="41"/>
  <c r="P18" i="41" s="1"/>
  <c r="P8" i="43"/>
  <c r="P7" i="43" s="1"/>
  <c r="P7" i="42"/>
  <c r="M18" i="42"/>
  <c r="M19" i="43"/>
  <c r="M18" i="43" s="1"/>
  <c r="N22" i="41"/>
  <c r="N21" i="41" s="1"/>
  <c r="N21" i="40"/>
  <c r="R22" i="42"/>
  <c r="R21" i="42" s="1"/>
  <c r="O21" i="42"/>
  <c r="O16" i="43"/>
  <c r="R16" i="43" s="1"/>
  <c r="R16" i="42"/>
  <c r="O10" i="41"/>
  <c r="R10" i="40"/>
  <c r="Q18" i="40"/>
  <c r="Q19" i="41"/>
  <c r="Q18" i="41" s="1"/>
  <c r="Q8" i="41"/>
  <c r="Q7" i="41" s="1"/>
  <c r="Q7" i="40"/>
  <c r="R6" i="39"/>
  <c r="O8" i="41"/>
  <c r="O7" i="40"/>
  <c r="R8" i="40"/>
  <c r="R7" i="40" s="1"/>
  <c r="M8" i="43"/>
  <c r="M7" i="43" s="1"/>
  <c r="M7" i="42"/>
  <c r="M6" i="42" s="1"/>
  <c r="L20" i="41"/>
  <c r="K20" i="41" s="1"/>
  <c r="K20" i="40"/>
  <c r="K14" i="37"/>
  <c r="K6" i="37" s="1"/>
  <c r="K15" i="38"/>
  <c r="K14" i="38" s="1"/>
  <c r="L14" i="38"/>
  <c r="L9" i="41"/>
  <c r="K9" i="41" s="1"/>
  <c r="K9" i="40"/>
  <c r="N14" i="40"/>
  <c r="N15" i="41"/>
  <c r="N14" i="41" s="1"/>
  <c r="N11" i="40"/>
  <c r="N12" i="41"/>
  <c r="N11" i="41" s="1"/>
  <c r="O17" i="41"/>
  <c r="R17" i="41" s="1"/>
  <c r="R17" i="40"/>
  <c r="O15" i="43"/>
  <c r="O14" i="42"/>
  <c r="R15" i="42"/>
  <c r="O12" i="43"/>
  <c r="O11" i="42"/>
  <c r="R12" i="42"/>
  <c r="R11" i="42" s="1"/>
  <c r="R9" i="42"/>
  <c r="O9" i="43"/>
  <c r="R9" i="43" s="1"/>
  <c r="R17" i="42"/>
  <c r="P17" i="43"/>
  <c r="R17" i="43" s="1"/>
  <c r="L6" i="37"/>
  <c r="K8" i="38"/>
  <c r="K7" i="38" s="1"/>
  <c r="L7" i="38"/>
  <c r="N8" i="41"/>
  <c r="N7" i="41" s="1"/>
  <c r="N7" i="40"/>
  <c r="L22" i="41"/>
  <c r="L21" i="40"/>
  <c r="K22" i="40"/>
  <c r="K21" i="40" s="1"/>
  <c r="K19" i="38"/>
  <c r="K18" i="38" s="1"/>
  <c r="L18" i="38"/>
  <c r="K10" i="41"/>
  <c r="R19" i="42"/>
  <c r="R18" i="42" s="1"/>
  <c r="O18" i="42"/>
  <c r="O13" i="41"/>
  <c r="R13" i="41" s="1"/>
  <c r="R13" i="40"/>
  <c r="P22" i="41"/>
  <c r="P21" i="41" s="1"/>
  <c r="P21" i="40"/>
  <c r="K17" i="42"/>
  <c r="L17" i="43"/>
  <c r="K17" i="43" s="1"/>
  <c r="L15" i="43"/>
  <c r="L14" i="42"/>
  <c r="K15" i="42"/>
  <c r="L12" i="43"/>
  <c r="L11" i="42"/>
  <c r="K12" i="42"/>
  <c r="M14" i="40"/>
  <c r="M15" i="41"/>
  <c r="M14" i="41" s="1"/>
  <c r="M12" i="41"/>
  <c r="M11" i="41" s="1"/>
  <c r="M11" i="40"/>
  <c r="O11" i="38"/>
  <c r="R12" i="38"/>
  <c r="R11" i="38" s="1"/>
  <c r="P14" i="42"/>
  <c r="P15" i="43"/>
  <c r="P14" i="43" s="1"/>
  <c r="P11" i="42"/>
  <c r="P12" i="43"/>
  <c r="P11" i="43" s="1"/>
  <c r="Q14" i="42"/>
  <c r="Q15" i="43"/>
  <c r="Q14" i="43" s="1"/>
  <c r="Q12" i="41"/>
  <c r="Q11" i="41" s="1"/>
  <c r="Q11" i="40"/>
  <c r="K7" i="39"/>
  <c r="L8" i="43"/>
  <c r="L7" i="42"/>
  <c r="L6" i="42" s="1"/>
  <c r="K8" i="42"/>
  <c r="P6" i="38"/>
  <c r="N6" i="37"/>
  <c r="L21" i="38"/>
  <c r="K22" i="38"/>
  <c r="K21" i="38" s="1"/>
  <c r="L19" i="41"/>
  <c r="L18" i="40"/>
  <c r="K19" i="40"/>
  <c r="K18" i="40" s="1"/>
  <c r="L16" i="43"/>
  <c r="K16" i="42"/>
  <c r="L10" i="43"/>
  <c r="K10" i="43" s="1"/>
  <c r="K10" i="42"/>
  <c r="M22" i="41"/>
  <c r="M21" i="41" s="1"/>
  <c r="M21" i="40"/>
  <c r="N18" i="40"/>
  <c r="N19" i="41"/>
  <c r="N18" i="41" s="1"/>
  <c r="K16" i="43"/>
  <c r="R18" i="37"/>
  <c r="R6" i="37" s="1"/>
  <c r="R19" i="38"/>
  <c r="R18" i="38" s="1"/>
  <c r="O18" i="38"/>
  <c r="P18" i="42"/>
  <c r="P19" i="43"/>
  <c r="P18" i="43" s="1"/>
  <c r="Q22" i="41"/>
  <c r="Q21" i="41" s="1"/>
  <c r="Q21" i="40"/>
  <c r="P8" i="41"/>
  <c r="P7" i="41" s="1"/>
  <c r="P7" i="40"/>
  <c r="P6" i="40" s="1"/>
  <c r="P6" i="39"/>
  <c r="M19" i="41"/>
  <c r="M18" i="41" s="1"/>
  <c r="M18" i="40"/>
  <c r="K18" i="39"/>
  <c r="K13" i="42"/>
  <c r="M13" i="43"/>
  <c r="K13" i="43" s="1"/>
  <c r="O22" i="41"/>
  <c r="O21" i="40"/>
  <c r="R22" i="40"/>
  <c r="R21" i="40" s="1"/>
  <c r="R22" i="43"/>
  <c r="R21" i="43" s="1"/>
  <c r="O21" i="43"/>
  <c r="O16" i="41"/>
  <c r="R16" i="41" s="1"/>
  <c r="R16" i="40"/>
  <c r="O10" i="43"/>
  <c r="R10" i="43" s="1"/>
  <c r="R10" i="42"/>
  <c r="Q18" i="42"/>
  <c r="Q19" i="43"/>
  <c r="Q18" i="43" s="1"/>
  <c r="L8" i="1"/>
  <c r="L8" i="35" s="1"/>
  <c r="R22" i="41" l="1"/>
  <c r="R21" i="41" s="1"/>
  <c r="O21" i="41"/>
  <c r="K7" i="42"/>
  <c r="K8" i="43"/>
  <c r="K7" i="43" s="1"/>
  <c r="L7" i="43"/>
  <c r="K11" i="42"/>
  <c r="L11" i="43"/>
  <c r="K12" i="43"/>
  <c r="K11" i="43" s="1"/>
  <c r="N6" i="40"/>
  <c r="L6" i="38"/>
  <c r="R14" i="42"/>
  <c r="R15" i="43"/>
  <c r="R14" i="43" s="1"/>
  <c r="O14" i="43"/>
  <c r="R8" i="41"/>
  <c r="Q6" i="40"/>
  <c r="P6" i="42"/>
  <c r="L6" i="40"/>
  <c r="L7" i="41"/>
  <c r="K8" i="41"/>
  <c r="K7" i="41" s="1"/>
  <c r="M11" i="43"/>
  <c r="K14" i="40"/>
  <c r="L14" i="41"/>
  <c r="K15" i="41"/>
  <c r="K14" i="41" s="1"/>
  <c r="O6" i="38"/>
  <c r="O18" i="41"/>
  <c r="R19" i="41"/>
  <c r="R18" i="41" s="1"/>
  <c r="K22" i="43"/>
  <c r="K21" i="43" s="1"/>
  <c r="L21" i="43"/>
  <c r="R11" i="40"/>
  <c r="R6" i="40" s="1"/>
  <c r="O11" i="41"/>
  <c r="N6" i="43"/>
  <c r="M6" i="40"/>
  <c r="R7" i="42"/>
  <c r="R8" i="43"/>
  <c r="R7" i="43" s="1"/>
  <c r="O7" i="43"/>
  <c r="P6" i="41"/>
  <c r="L18" i="41"/>
  <c r="K19" i="41"/>
  <c r="K18" i="41" s="1"/>
  <c r="K6" i="39"/>
  <c r="K14" i="42"/>
  <c r="L14" i="43"/>
  <c r="K15" i="43"/>
  <c r="K14" i="43" s="1"/>
  <c r="L21" i="41"/>
  <c r="K22" i="41"/>
  <c r="K21" i="41" s="1"/>
  <c r="N6" i="41"/>
  <c r="K6" i="38"/>
  <c r="O11" i="43"/>
  <c r="R12" i="43"/>
  <c r="R11" i="43" s="1"/>
  <c r="O6" i="40"/>
  <c r="Q6" i="41"/>
  <c r="O7" i="41"/>
  <c r="R10" i="41"/>
  <c r="P6" i="43"/>
  <c r="K19" i="43"/>
  <c r="K18" i="43" s="1"/>
  <c r="L18" i="43"/>
  <c r="K7" i="40"/>
  <c r="K6" i="40" s="1"/>
  <c r="Q6" i="43"/>
  <c r="R12" i="41"/>
  <c r="R11" i="41" s="1"/>
  <c r="P11" i="41"/>
  <c r="M6" i="43"/>
  <c r="K11" i="40"/>
  <c r="K12" i="41"/>
  <c r="K11" i="41" s="1"/>
  <c r="L11" i="41"/>
  <c r="R6" i="38"/>
  <c r="R19" i="43"/>
  <c r="R18" i="43" s="1"/>
  <c r="N6" i="42"/>
  <c r="R14" i="40"/>
  <c r="O14" i="41"/>
  <c r="R15" i="41"/>
  <c r="R14" i="41" s="1"/>
  <c r="M6" i="41"/>
  <c r="O6" i="42"/>
  <c r="Q9" i="1"/>
  <c r="Q9" i="35" s="1"/>
  <c r="Q10" i="1"/>
  <c r="Q10" i="35" s="1"/>
  <c r="Q12" i="1"/>
  <c r="Q12" i="35" s="1"/>
  <c r="Q11" i="35" s="1"/>
  <c r="Q13" i="1"/>
  <c r="Q13" i="35" s="1"/>
  <c r="Q15" i="1"/>
  <c r="Q15" i="35" s="1"/>
  <c r="Q16" i="1"/>
  <c r="Q16" i="35" s="1"/>
  <c r="Q17" i="1"/>
  <c r="Q17" i="35" s="1"/>
  <c r="Q19" i="1"/>
  <c r="Q19" i="35" s="1"/>
  <c r="Q20" i="1"/>
  <c r="Q20" i="35" s="1"/>
  <c r="Q22" i="1"/>
  <c r="Q22" i="35" s="1"/>
  <c r="Q21" i="35" s="1"/>
  <c r="P9" i="1"/>
  <c r="P9" i="35" s="1"/>
  <c r="P10" i="1"/>
  <c r="P10" i="35" s="1"/>
  <c r="P12" i="1"/>
  <c r="P12" i="35" s="1"/>
  <c r="P11" i="35" s="1"/>
  <c r="P13" i="1"/>
  <c r="P13" i="35" s="1"/>
  <c r="P15" i="1"/>
  <c r="P15" i="35" s="1"/>
  <c r="P16" i="1"/>
  <c r="P16" i="35" s="1"/>
  <c r="P17" i="1"/>
  <c r="P17" i="35" s="1"/>
  <c r="P19" i="1"/>
  <c r="P19" i="35" s="1"/>
  <c r="P20" i="1"/>
  <c r="P20" i="35" s="1"/>
  <c r="P22" i="1"/>
  <c r="P22" i="35" s="1"/>
  <c r="P21" i="35" s="1"/>
  <c r="O9" i="1"/>
  <c r="O9" i="35" s="1"/>
  <c r="O10" i="1"/>
  <c r="O10" i="35" s="1"/>
  <c r="R10" i="35" s="1"/>
  <c r="O12" i="1"/>
  <c r="O12" i="35" s="1"/>
  <c r="O13" i="1"/>
  <c r="O13" i="35" s="1"/>
  <c r="R13" i="35" s="1"/>
  <c r="O15" i="1"/>
  <c r="O15" i="35" s="1"/>
  <c r="O16" i="1"/>
  <c r="O16" i="35" s="1"/>
  <c r="R16" i="35" s="1"/>
  <c r="O17" i="1"/>
  <c r="O17" i="35" s="1"/>
  <c r="R17" i="35" s="1"/>
  <c r="O19" i="1"/>
  <c r="O19" i="35" s="1"/>
  <c r="O20" i="1"/>
  <c r="O20" i="35" s="1"/>
  <c r="R20" i="35" s="1"/>
  <c r="O22" i="1"/>
  <c r="O22" i="35" s="1"/>
  <c r="N9" i="1"/>
  <c r="N9" i="35" s="1"/>
  <c r="N10" i="1"/>
  <c r="N10" i="35" s="1"/>
  <c r="N12" i="1"/>
  <c r="N12" i="35" s="1"/>
  <c r="N11" i="35" s="1"/>
  <c r="N13" i="1"/>
  <c r="N13" i="35" s="1"/>
  <c r="N15" i="1"/>
  <c r="N15" i="35" s="1"/>
  <c r="N16" i="1"/>
  <c r="N16" i="35" s="1"/>
  <c r="N17" i="1"/>
  <c r="N17" i="35" s="1"/>
  <c r="N19" i="1"/>
  <c r="N19" i="35" s="1"/>
  <c r="N20" i="1"/>
  <c r="N20" i="35" s="1"/>
  <c r="N22" i="1"/>
  <c r="N22" i="35" s="1"/>
  <c r="N21" i="35" s="1"/>
  <c r="M9" i="1"/>
  <c r="M9" i="35" s="1"/>
  <c r="M7" i="35" s="1"/>
  <c r="M10" i="1"/>
  <c r="M10" i="35" s="1"/>
  <c r="M12" i="1"/>
  <c r="M12" i="35" s="1"/>
  <c r="M11" i="35" s="1"/>
  <c r="M13" i="1"/>
  <c r="M13" i="35" s="1"/>
  <c r="M15" i="1"/>
  <c r="M15" i="35" s="1"/>
  <c r="M16" i="1"/>
  <c r="M16" i="35" s="1"/>
  <c r="M17" i="1"/>
  <c r="M17" i="35" s="1"/>
  <c r="M19" i="1"/>
  <c r="M19" i="35" s="1"/>
  <c r="M20" i="1"/>
  <c r="M20" i="35" s="1"/>
  <c r="M22" i="1"/>
  <c r="M22" i="35" s="1"/>
  <c r="M21" i="35" s="1"/>
  <c r="L9" i="1"/>
  <c r="L9" i="35" s="1"/>
  <c r="K9" i="35" s="1"/>
  <c r="L10" i="1"/>
  <c r="L10" i="35" s="1"/>
  <c r="L12" i="1"/>
  <c r="L12" i="35" s="1"/>
  <c r="L13" i="1"/>
  <c r="L13" i="35" s="1"/>
  <c r="L15" i="1"/>
  <c r="L15" i="35" s="1"/>
  <c r="L16" i="1"/>
  <c r="L16" i="35" s="1"/>
  <c r="L17" i="1"/>
  <c r="L17" i="35" s="1"/>
  <c r="K17" i="35" s="1"/>
  <c r="L19" i="1"/>
  <c r="L19" i="35" s="1"/>
  <c r="L20" i="1"/>
  <c r="L20" i="35" s="1"/>
  <c r="K20" i="35" s="1"/>
  <c r="L22" i="1"/>
  <c r="L22" i="35" s="1"/>
  <c r="N8" i="1"/>
  <c r="N8" i="35" s="1"/>
  <c r="N7" i="35" s="1"/>
  <c r="O8" i="1"/>
  <c r="O8" i="35" s="1"/>
  <c r="P8" i="1"/>
  <c r="P8" i="35" s="1"/>
  <c r="P7" i="35" s="1"/>
  <c r="Q8" i="1"/>
  <c r="Q8" i="35" s="1"/>
  <c r="L11" i="35" l="1"/>
  <c r="K12" i="35"/>
  <c r="N14" i="35"/>
  <c r="N6" i="35" s="1"/>
  <c r="O11" i="35"/>
  <c r="R12" i="35"/>
  <c r="R11" i="35" s="1"/>
  <c r="O7" i="35"/>
  <c r="R9" i="35"/>
  <c r="P14" i="35"/>
  <c r="Q14" i="35"/>
  <c r="L6" i="41"/>
  <c r="R7" i="41"/>
  <c r="R6" i="41" s="1"/>
  <c r="Q7" i="35"/>
  <c r="R8" i="35"/>
  <c r="R7" i="35" s="1"/>
  <c r="R6" i="35" s="1"/>
  <c r="K22" i="35"/>
  <c r="K21" i="35" s="1"/>
  <c r="L21" i="35"/>
  <c r="L18" i="35"/>
  <c r="K19" i="35"/>
  <c r="K18" i="35" s="1"/>
  <c r="M18" i="35"/>
  <c r="K13" i="35"/>
  <c r="N18" i="35"/>
  <c r="K16" i="35"/>
  <c r="K10" i="35"/>
  <c r="O21" i="35"/>
  <c r="R22" i="35"/>
  <c r="R21" i="35" s="1"/>
  <c r="O18" i="35"/>
  <c r="R19" i="35"/>
  <c r="R18" i="35" s="1"/>
  <c r="P18" i="35"/>
  <c r="Q18" i="35"/>
  <c r="O6" i="41"/>
  <c r="O6" i="43"/>
  <c r="R6" i="42"/>
  <c r="K6" i="41"/>
  <c r="K6" i="43"/>
  <c r="K8" i="35"/>
  <c r="K7" i="35" s="1"/>
  <c r="P6" i="35"/>
  <c r="K15" i="35"/>
  <c r="L14" i="35"/>
  <c r="M14" i="35"/>
  <c r="M6" i="35" s="1"/>
  <c r="O14" i="35"/>
  <c r="R15" i="35"/>
  <c r="R14" i="35" s="1"/>
  <c r="R6" i="43"/>
  <c r="L6" i="43"/>
  <c r="K6" i="42"/>
  <c r="L7" i="35"/>
  <c r="M18" i="1"/>
  <c r="O18" i="1"/>
  <c r="Q18" i="1"/>
  <c r="L7" i="1"/>
  <c r="L18" i="1"/>
  <c r="P18" i="1"/>
  <c r="N18" i="1"/>
  <c r="L14" i="1"/>
  <c r="P14" i="1"/>
  <c r="M14" i="1"/>
  <c r="O14" i="1"/>
  <c r="Q14" i="1"/>
  <c r="N14" i="1"/>
  <c r="J22" i="1"/>
  <c r="J21" i="1" s="1"/>
  <c r="C22" i="1"/>
  <c r="C21" i="1" s="1"/>
  <c r="J20" i="1"/>
  <c r="J19" i="1"/>
  <c r="C20" i="1"/>
  <c r="C19" i="1"/>
  <c r="J16" i="1"/>
  <c r="J17" i="1"/>
  <c r="J15" i="1"/>
  <c r="C16" i="1"/>
  <c r="C17" i="1"/>
  <c r="C15" i="1"/>
  <c r="J13" i="1"/>
  <c r="J12" i="1"/>
  <c r="C13" i="1"/>
  <c r="C12" i="1"/>
  <c r="C9" i="1"/>
  <c r="C10" i="1"/>
  <c r="C8" i="1"/>
  <c r="J9" i="1"/>
  <c r="J10" i="1"/>
  <c r="J8" i="1"/>
  <c r="R22" i="1"/>
  <c r="R21" i="1" s="1"/>
  <c r="K22" i="1"/>
  <c r="K21" i="1" s="1"/>
  <c r="K20" i="1"/>
  <c r="R20" i="1"/>
  <c r="R19" i="1"/>
  <c r="K19" i="1"/>
  <c r="K16" i="1"/>
  <c r="K17" i="1"/>
  <c r="K15" i="1"/>
  <c r="R16" i="1"/>
  <c r="R17" i="1"/>
  <c r="R15" i="1"/>
  <c r="K13" i="1"/>
  <c r="K12" i="1"/>
  <c r="R13" i="1"/>
  <c r="R12" i="1"/>
  <c r="K9" i="1"/>
  <c r="K10" i="1"/>
  <c r="K8" i="1"/>
  <c r="R8" i="1"/>
  <c r="R9" i="1"/>
  <c r="R10" i="1"/>
  <c r="D21" i="1"/>
  <c r="L21" i="1" s="1"/>
  <c r="E21" i="1"/>
  <c r="M21" i="1" s="1"/>
  <c r="F21" i="1"/>
  <c r="N21" i="1" s="1"/>
  <c r="G21" i="1"/>
  <c r="O21" i="1" s="1"/>
  <c r="H21" i="1"/>
  <c r="P21" i="1" s="1"/>
  <c r="I21" i="1"/>
  <c r="Q21" i="1" s="1"/>
  <c r="D18" i="1"/>
  <c r="E18" i="1"/>
  <c r="F18" i="1"/>
  <c r="G18" i="1"/>
  <c r="H18" i="1"/>
  <c r="I18" i="1"/>
  <c r="D14" i="1"/>
  <c r="E14" i="1"/>
  <c r="F14" i="1"/>
  <c r="G14" i="1"/>
  <c r="H14" i="1"/>
  <c r="I14" i="1"/>
  <c r="D11" i="1"/>
  <c r="L11" i="1" s="1"/>
  <c r="E11" i="1"/>
  <c r="M11" i="1" s="1"/>
  <c r="F11" i="1"/>
  <c r="N11" i="1" s="1"/>
  <c r="G11" i="1"/>
  <c r="O11" i="1" s="1"/>
  <c r="H11" i="1"/>
  <c r="P11" i="1" s="1"/>
  <c r="I11" i="1"/>
  <c r="Q11" i="1" s="1"/>
  <c r="D7" i="1"/>
  <c r="E7" i="1"/>
  <c r="F7" i="1"/>
  <c r="G7" i="1"/>
  <c r="H7" i="1"/>
  <c r="I7" i="1"/>
  <c r="M7" i="1"/>
  <c r="N7" i="1"/>
  <c r="O7" i="1"/>
  <c r="P7" i="1"/>
  <c r="Q7" i="1"/>
  <c r="K11" i="35" l="1"/>
  <c r="K6" i="35" s="1"/>
  <c r="L6" i="35"/>
  <c r="K14" i="35"/>
  <c r="Q6" i="35"/>
  <c r="O6" i="35"/>
  <c r="R11" i="1"/>
  <c r="C11" i="1"/>
  <c r="R18" i="1"/>
  <c r="O6" i="1"/>
  <c r="J7" i="1"/>
  <c r="J11" i="1"/>
  <c r="J14" i="1"/>
  <c r="J18" i="1"/>
  <c r="C18" i="1"/>
  <c r="R14" i="1"/>
  <c r="K14" i="1"/>
  <c r="K7" i="1"/>
  <c r="Q6" i="1"/>
  <c r="M6" i="1"/>
  <c r="G6" i="1"/>
  <c r="C7" i="1"/>
  <c r="D6" i="1"/>
  <c r="H6" i="1"/>
  <c r="F6" i="1"/>
  <c r="I6" i="1"/>
  <c r="E6" i="1"/>
  <c r="P6" i="1"/>
  <c r="N6" i="1"/>
  <c r="L6" i="1"/>
  <c r="R7" i="1"/>
  <c r="C14" i="1"/>
  <c r="K18" i="1"/>
  <c r="K11" i="1"/>
  <c r="J6" i="1" l="1"/>
  <c r="R6" i="1"/>
  <c r="C6" i="1"/>
  <c r="K6" i="1"/>
</calcChain>
</file>

<file path=xl/sharedStrings.xml><?xml version="1.0" encoding="utf-8"?>
<sst xmlns="http://schemas.openxmlformats.org/spreadsheetml/2006/main" count="598" uniqueCount="63">
  <si>
    <t>TT</t>
  </si>
  <si>
    <t>Cửa khẩu</t>
  </si>
  <si>
    <t>Số lượng xe</t>
  </si>
  <si>
    <t>Tổng số</t>
  </si>
  <si>
    <t>Xe chở hàng có nguồn gốc từ nước thứ 3</t>
  </si>
  <si>
    <t>Xe chở hàng thông thường</t>
  </si>
  <si>
    <t>TỔNG CỘNG:</t>
  </si>
  <si>
    <t>I</t>
  </si>
  <si>
    <t>H. Văn Lãng:</t>
  </si>
  <si>
    <t>CK Tân Thanh</t>
  </si>
  <si>
    <t>CK Cốc Nam</t>
  </si>
  <si>
    <t>CK Na Hình</t>
  </si>
  <si>
    <t>II</t>
  </si>
  <si>
    <t>H. Tràng Định:</t>
  </si>
  <si>
    <t>CK Nà Nưa</t>
  </si>
  <si>
    <t>CK Bình Nghi</t>
  </si>
  <si>
    <t>III</t>
  </si>
  <si>
    <t>H. Cao Lộc:</t>
  </si>
  <si>
    <t>CK Hữu Nghị</t>
  </si>
  <si>
    <t>CK Pò Nhùng</t>
  </si>
  <si>
    <t>CK Co Sâu</t>
  </si>
  <si>
    <t>IV</t>
  </si>
  <si>
    <t>H. Lộc Bình:</t>
  </si>
  <si>
    <t>CK Chi Ma</t>
  </si>
  <si>
    <t>ĐTQ Co Sa</t>
  </si>
  <si>
    <t>V</t>
  </si>
  <si>
    <t>H. Đình Lập:</t>
  </si>
  <si>
    <t>CKBản Chắt</t>
  </si>
  <si>
    <t>Tổng số phí thu được      (1000.đ)</t>
  </si>
  <si>
    <t>Phí thu hàng thông thường (1000.đ)</t>
  </si>
  <si>
    <t>Phí thu hàng có nguồn gốc từ nước thứ 3 (1000.đ)</t>
  </si>
  <si>
    <t>Tổng số phí thu được     (1000.đ)</t>
  </si>
  <si>
    <t>Xe TNTX, quá cảnh, chuyển khẩu</t>
  </si>
  <si>
    <t>Phí thu hàng TNTX, quá cảnh, chuyển khẩu (1000.đ)</t>
  </si>
  <si>
    <t>Phí thu hàng TNTX, quá cảnh, chuyển khẩu(1000.đ)</t>
  </si>
  <si>
    <t>BIỂU TỔNG HỢP CHI TIẾT SỐ LIỆU THU PHÍ RA VÀO CỬA KHẨU 10 NGÀY ĐẦU THÁNG 01 NĂM 2024</t>
  </si>
  <si>
    <t>(Kèm theo Báo cáo số         /BC-BQLKKTCK ngày       /2024 của BQL khu KTCK Đồng Đăng - Lạng Sơn)</t>
  </si>
  <si>
    <t>Kết quả thu phí 10 ngày đầu tháng 01/2024</t>
  </si>
  <si>
    <t>Lũy kế (Từ 01/01/2024)</t>
  </si>
  <si>
    <t>BIỂU TỔNG HỢP CHI TIẾT SỐ LIỆU THU PHÍ RA VÀO CỬA KHẨU 10 NGÀY GIỮA THÁNG 01 NĂM 2024</t>
  </si>
  <si>
    <t>Kết quả thu phí 10 ngày giữa tháng 01/2024</t>
  </si>
  <si>
    <t>BIỂU TỔNG HỢP CHI TIẾT SỐ LIỆU THU PHÍ RA VÀO CỬA KHẨU 10 NGÀY ĐẦU THÁNG 02 NĂM 2024</t>
  </si>
  <si>
    <t>Kết quả thu phí 10 ngày đầu tháng 02/2024</t>
  </si>
  <si>
    <t>BIỂU TỔNG HỢP CHI TIẾT SỐ LIỆU THU PHÍ RA VÀO CỬA KHẨU 10 NGÀY GIỮA THÁNG 02 NĂM 2024</t>
  </si>
  <si>
    <t>Kết quả thu phí 10 ngày giữa tháng 02/2024</t>
  </si>
  <si>
    <t>BIỂU TỔNG HỢP CHI TIẾT SỐ LIỆU THU PHÍ RA VÀO CỬA KHẨU THÁNG 02 NĂM 2024</t>
  </si>
  <si>
    <t>Kết quả thu phí tháng 02/2024</t>
  </si>
  <si>
    <t>BIỂU TỔNG HỢP CHI TIẾT SỐ LIỆU THU PHÍ RA VÀO CỬA KHẨU 10 NGÀY ĐẦU THÁNG 3 NĂM 2024</t>
  </si>
  <si>
    <t>Kết quả thu phí 10 ngày đầu tháng 3/2024</t>
  </si>
  <si>
    <t>BIỂU TỔNG HỢP CHI TIẾT SỐ LIỆU THU PHÍ RA VÀO CỬA KHẨU 10 NGÀY GIỮA THÁNG 3 NĂM 2024</t>
  </si>
  <si>
    <t>Kết quả thu phí 10 ngày giữa tháng 3/2024</t>
  </si>
  <si>
    <t>BIỂU TỔNG HỢP CHI TIẾT SỐ LIỆU THU PHÍ RA VÀO CỬA KHẨU THÁNG 3 NĂM 2024</t>
  </si>
  <si>
    <t>Kết quả thu phí tháng 3/2024</t>
  </si>
  <si>
    <t>Kết quả thu phí 10 ngày đầu tháng 4/2024</t>
  </si>
  <si>
    <t>BIỂU TỔNG HỢP CHI TIẾT SỐ LIỆU THU PHÍ RA VÀO CỬA KHẨU 10 NGÀY ĐẦU THÁNG 4 NĂM 2024</t>
  </si>
  <si>
    <t>(Kèm theo Báo cáo số         /BC-BQLKKTCK ngày       4/2024 của BQL khu KTCK Đồng Đăng - Lạng Sơn)</t>
  </si>
  <si>
    <t>BIỂU TỔNG HỢP CHI TIẾT SỐ LIỆU THU PHÍ RA VÀO CỬA KHẨU 10 NGÀY GIỮA THÁNG 4 NĂM 2024</t>
  </si>
  <si>
    <t>Kết quả thu phí 10 ngày giữa tháng 4/2024</t>
  </si>
  <si>
    <t>Kết quả thu phí tháng 4/2024</t>
  </si>
  <si>
    <t>BIỂU TỔNG HỢP CHI TIẾT SỐ LIỆU THU PHÍ RA VÀO CỬA KHẨU THÁNG 4 NĂM 2024</t>
  </si>
  <si>
    <t>(Kèm theo Báo cáo số         /BC-BQLKKTCK ngày       5/2024 của BQL khu KTCK Đồng Đăng - Lạng Sơn)</t>
  </si>
  <si>
    <t>BIỂU TỔNG HỢP CHI TIẾT SỐ LIỆU THU PHÍ RA VÀO CỬA KHẨU 10 NGÀY THÁNG 5 NĂM 2024</t>
  </si>
  <si>
    <t>Kết quả thu phí 10 ngày tháng 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</si>
</sst>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</cellStyleXfs>
  <cellXfs count="66">
    <xf numFmtId="0" fontId="0" fillId="0" borderId="0" xfId="0"/>
    <xf numFmtId="0" fontId="23" fillId="0" borderId="10" xfId="1" applyFont="1" applyFill="1" applyBorder="1" applyAlignment="1">
      <alignment horizontal="center" wrapText="1"/>
    </xf>
    <xf numFmtId="0" fontId="23" fillId="0" borderId="10" xfId="1" applyFont="1" applyBorder="1" applyAlignment="1">
      <alignment horizontal="center" wrapText="1"/>
    </xf>
    <xf numFmtId="0" fontId="20" fillId="0" borderId="10" xfId="1" applyFont="1" applyBorder="1" applyAlignment="1">
      <alignment horizontal="center" wrapText="1"/>
    </xf>
    <xf numFmtId="0" fontId="24" fillId="0" borderId="10" xfId="1" applyFont="1" applyBorder="1" applyAlignment="1">
      <alignment horizontal="center" wrapText="1"/>
    </xf>
    <xf numFmtId="0" fontId="24" fillId="0" borderId="10" xfId="1" applyFont="1" applyFill="1" applyBorder="1" applyAlignment="1">
      <alignment horizontal="center" wrapText="1"/>
    </xf>
    <xf numFmtId="0" fontId="21" fillId="0" borderId="10" xfId="1" applyFont="1" applyBorder="1" applyAlignment="1">
      <alignment horizontal="center" wrapText="1"/>
    </xf>
    <xf numFmtId="0" fontId="26" fillId="0" borderId="10" xfId="1" applyFont="1" applyBorder="1" applyAlignment="1">
      <alignment horizontal="center" wrapText="1"/>
    </xf>
    <xf numFmtId="0" fontId="20" fillId="0" borderId="10" xfId="1" applyFont="1" applyFill="1" applyBorder="1" applyAlignment="1">
      <alignment horizontal="center" wrapText="1"/>
    </xf>
    <xf numFmtId="0" fontId="22" fillId="0" borderId="10" xfId="1" applyFont="1" applyFill="1" applyBorder="1" applyAlignment="1">
      <alignment horizontal="center" wrapText="1"/>
    </xf>
    <xf numFmtId="0" fontId="26" fillId="0" borderId="10" xfId="1" applyFont="1" applyFill="1" applyBorder="1" applyAlignment="1">
      <alignment horizontal="center" wrapText="1"/>
    </xf>
    <xf numFmtId="164" fontId="27" fillId="0" borderId="10" xfId="29" applyNumberFormat="1" applyFont="1" applyBorder="1" applyAlignment="1">
      <alignment horizontal="right" vertical="center" wrapText="1"/>
    </xf>
    <xf numFmtId="164" fontId="27" fillId="0" borderId="10" xfId="29" applyNumberFormat="1" applyFont="1" applyFill="1" applyBorder="1" applyAlignment="1">
      <alignment horizontal="right" vertical="center" wrapText="1"/>
    </xf>
    <xf numFmtId="164" fontId="25" fillId="0" borderId="10" xfId="29" applyNumberFormat="1" applyFont="1" applyFill="1" applyBorder="1" applyAlignment="1">
      <alignment horizontal="right" vertical="center" wrapText="1"/>
    </xf>
    <xf numFmtId="164" fontId="28" fillId="0" borderId="10" xfId="29" applyNumberFormat="1" applyFont="1" applyFill="1" applyBorder="1" applyAlignment="1">
      <alignment horizontal="right" vertical="center" wrapText="1"/>
    </xf>
    <xf numFmtId="164" fontId="31" fillId="0" borderId="10" xfId="29" applyNumberFormat="1" applyFont="1" applyFill="1" applyBorder="1" applyAlignment="1">
      <alignment horizontal="right" vertical="center" wrapText="1"/>
    </xf>
    <xf numFmtId="164" fontId="25" fillId="0" borderId="10" xfId="29" applyNumberFormat="1" applyFont="1" applyBorder="1" applyAlignment="1">
      <alignment horizontal="right" vertical="center" wrapText="1"/>
    </xf>
    <xf numFmtId="0" fontId="28" fillId="0" borderId="10" xfId="1" applyFont="1" applyFill="1" applyBorder="1" applyAlignment="1">
      <alignment horizontal="right" vertical="center" wrapText="1"/>
    </xf>
    <xf numFmtId="3" fontId="28" fillId="0" borderId="10" xfId="1" applyNumberFormat="1" applyFont="1" applyFill="1" applyBorder="1" applyAlignment="1">
      <alignment horizontal="right" vertical="center" wrapText="1"/>
    </xf>
    <xf numFmtId="3" fontId="28" fillId="0" borderId="10" xfId="1" applyNumberFormat="1" applyFont="1" applyBorder="1" applyAlignment="1">
      <alignment horizontal="right" vertical="center" wrapText="1"/>
    </xf>
    <xf numFmtId="164" fontId="28" fillId="0" borderId="10" xfId="29" applyNumberFormat="1" applyFont="1" applyBorder="1" applyAlignment="1">
      <alignment horizontal="right" vertical="center" wrapText="1"/>
    </xf>
    <xf numFmtId="0" fontId="28" fillId="0" borderId="10" xfId="1" applyFont="1" applyBorder="1" applyAlignment="1">
      <alignment horizontal="right" vertical="center" wrapText="1"/>
    </xf>
    <xf numFmtId="164" fontId="29" fillId="0" borderId="10" xfId="29" applyNumberFormat="1" applyFont="1" applyBorder="1" applyAlignment="1">
      <alignment horizontal="right" vertical="center" wrapText="1"/>
    </xf>
    <xf numFmtId="0" fontId="31" fillId="0" borderId="10" xfId="1" applyFont="1" applyBorder="1" applyAlignment="1">
      <alignment horizontal="center" vertical="center" wrapText="1"/>
    </xf>
    <xf numFmtId="0" fontId="31" fillId="0" borderId="10" xfId="1" applyFont="1" applyFill="1" applyBorder="1" applyAlignment="1">
      <alignment horizontal="center" vertical="center" wrapText="1"/>
    </xf>
    <xf numFmtId="164" fontId="25" fillId="24" borderId="10" xfId="29" applyNumberFormat="1" applyFont="1" applyFill="1" applyBorder="1" applyAlignment="1">
      <alignment horizontal="right" vertical="center" wrapText="1"/>
    </xf>
    <xf numFmtId="3" fontId="25" fillId="24" borderId="10" xfId="1" applyNumberFormat="1" applyFont="1" applyFill="1" applyBorder="1" applyAlignment="1">
      <alignment horizontal="right" vertical="center" wrapText="1"/>
    </xf>
    <xf numFmtId="164" fontId="28" fillId="24" borderId="10" xfId="29" applyNumberFormat="1" applyFont="1" applyFill="1" applyBorder="1" applyAlignment="1">
      <alignment horizontal="right" vertical="center" wrapText="1"/>
    </xf>
    <xf numFmtId="0" fontId="31" fillId="24" borderId="10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wrapText="1"/>
    </xf>
    <xf numFmtId="0" fontId="21" fillId="24" borderId="10" xfId="1" applyFont="1" applyFill="1" applyBorder="1" applyAlignment="1">
      <alignment horizontal="center" wrapText="1"/>
    </xf>
    <xf numFmtId="164" fontId="27" fillId="24" borderId="10" xfId="29" applyNumberFormat="1" applyFont="1" applyFill="1" applyBorder="1" applyAlignment="1">
      <alignment horizontal="right" vertical="center" wrapText="1"/>
    </xf>
    <xf numFmtId="0" fontId="22" fillId="24" borderId="10" xfId="1" applyFont="1" applyFill="1" applyBorder="1" applyAlignment="1">
      <alignment horizontal="center" wrapText="1"/>
    </xf>
    <xf numFmtId="0" fontId="26" fillId="24" borderId="10" xfId="1" applyFont="1" applyFill="1" applyBorder="1" applyAlignment="1">
      <alignment horizontal="center" wrapText="1"/>
    </xf>
    <xf numFmtId="0" fontId="24" fillId="24" borderId="10" xfId="1" applyFont="1" applyFill="1" applyBorder="1" applyAlignment="1">
      <alignment horizontal="center" wrapText="1"/>
    </xf>
    <xf numFmtId="0" fontId="20" fillId="24" borderId="10" xfId="1" applyFont="1" applyFill="1" applyBorder="1" applyAlignment="1">
      <alignment horizontal="center" wrapText="1"/>
    </xf>
    <xf numFmtId="164" fontId="31" fillId="24" borderId="10" xfId="29" applyNumberFormat="1" applyFont="1" applyFill="1" applyBorder="1" applyAlignment="1">
      <alignment horizontal="right" vertical="center" wrapText="1"/>
    </xf>
    <xf numFmtId="0" fontId="28" fillId="24" borderId="10" xfId="1" applyFont="1" applyFill="1" applyBorder="1" applyAlignment="1">
      <alignment horizontal="right" vertical="center" wrapText="1"/>
    </xf>
    <xf numFmtId="3" fontId="28" fillId="24" borderId="10" xfId="1" applyNumberFormat="1" applyFont="1" applyFill="1" applyBorder="1" applyAlignment="1">
      <alignment horizontal="right" vertical="center" wrapText="1"/>
    </xf>
    <xf numFmtId="164" fontId="29" fillId="24" borderId="10" xfId="29" applyNumberFormat="1" applyFont="1" applyFill="1" applyBorder="1" applyAlignment="1">
      <alignment horizontal="right" vertical="center" wrapText="1"/>
    </xf>
    <xf numFmtId="0" fontId="31" fillId="0" borderId="12" xfId="1" applyFont="1" applyBorder="1" applyAlignment="1">
      <alignment horizontal="center" vertical="center" wrapText="1"/>
    </xf>
    <xf numFmtId="0" fontId="31" fillId="0" borderId="13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 wrapText="1"/>
    </xf>
    <xf numFmtId="0" fontId="31" fillId="0" borderId="15" xfId="1" applyFont="1" applyBorder="1" applyAlignment="1">
      <alignment horizontal="center" wrapText="1"/>
    </xf>
    <xf numFmtId="0" fontId="31" fillId="0" borderId="16" xfId="1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2" fillId="0" borderId="17" xfId="0" applyFont="1" applyBorder="1" applyAlignment="1">
      <alignment horizontal="center"/>
    </xf>
    <xf numFmtId="0" fontId="27" fillId="0" borderId="12" xfId="1" applyFont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wrapText="1"/>
    </xf>
    <xf numFmtId="0" fontId="27" fillId="0" borderId="15" xfId="1" applyFont="1" applyBorder="1" applyAlignment="1">
      <alignment horizontal="center" wrapText="1"/>
    </xf>
    <xf numFmtId="0" fontId="27" fillId="0" borderId="16" xfId="1" applyFont="1" applyBorder="1" applyAlignment="1">
      <alignment horizontal="center" wrapText="1"/>
    </xf>
    <xf numFmtId="0" fontId="27" fillId="24" borderId="12" xfId="1" applyFont="1" applyFill="1" applyBorder="1" applyAlignment="1">
      <alignment horizontal="center" vertical="center" wrapText="1"/>
    </xf>
    <xf numFmtId="0" fontId="27" fillId="24" borderId="13" xfId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27" fillId="24" borderId="11" xfId="1" applyFont="1" applyFill="1" applyBorder="1" applyAlignment="1">
      <alignment horizontal="center" vertical="center" wrapText="1"/>
    </xf>
    <xf numFmtId="0" fontId="27" fillId="24" borderId="14" xfId="1" applyFont="1" applyFill="1" applyBorder="1" applyAlignment="1">
      <alignment horizontal="center" wrapText="1"/>
    </xf>
    <xf numFmtId="0" fontId="27" fillId="24" borderId="15" xfId="1" applyFont="1" applyFill="1" applyBorder="1" applyAlignment="1">
      <alignment horizontal="center" wrapText="1"/>
    </xf>
    <xf numFmtId="0" fontId="27" fillId="24" borderId="16" xfId="1" applyFont="1" applyFill="1" applyBorder="1" applyAlignment="1">
      <alignment horizontal="center" wrapText="1"/>
    </xf>
    <xf numFmtId="0" fontId="31" fillId="24" borderId="14" xfId="1" applyFont="1" applyFill="1" applyBorder="1" applyAlignment="1">
      <alignment horizontal="center" wrapText="1"/>
    </xf>
    <xf numFmtId="0" fontId="31" fillId="24" borderId="15" xfId="1" applyFont="1" applyFill="1" applyBorder="1" applyAlignment="1">
      <alignment horizontal="center" wrapText="1"/>
    </xf>
    <xf numFmtId="0" fontId="31" fillId="24" borderId="16" xfId="1" applyFont="1" applyFill="1" applyBorder="1" applyAlignment="1">
      <alignment horizontal="center" wrapText="1"/>
    </xf>
    <xf numFmtId="0" fontId="31" fillId="24" borderId="12" xfId="1" applyFont="1" applyFill="1" applyBorder="1" applyAlignment="1">
      <alignment horizontal="center" vertical="center" wrapText="1"/>
    </xf>
    <xf numFmtId="0" fontId="31" fillId="24" borderId="13" xfId="1" applyFont="1" applyFill="1" applyBorder="1" applyAlignment="1">
      <alignment horizontal="center" vertical="center" wrapText="1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45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3" xfId="44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zoomScaleSheetLayoutView="115" workbookViewId="0">
      <selection activeCell="H7" sqref="H7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8" width="9.5703125" customWidth="1"/>
    <col min="9" max="9" width="9.42578125" customWidth="1"/>
    <col min="10" max="10" width="9.7109375" customWidth="1"/>
    <col min="11" max="11" width="6.85546875" customWidth="1"/>
    <col min="12" max="12" width="6.7109375" customWidth="1"/>
    <col min="13" max="13" width="6.28515625" customWidth="1"/>
    <col min="14" max="14" width="8.42578125" customWidth="1"/>
    <col min="15" max="15" width="7.5703125" customWidth="1"/>
    <col min="16" max="17" width="9.28515625" customWidth="1"/>
    <col min="18" max="18" width="9.42578125" customWidth="1"/>
  </cols>
  <sheetData>
    <row r="1" spans="1:18" ht="15.75" x14ac:dyDescent="0.2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.75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25">
      <c r="A3" s="47" t="s">
        <v>0</v>
      </c>
      <c r="B3" s="47" t="s">
        <v>1</v>
      </c>
      <c r="C3" s="50" t="s">
        <v>46</v>
      </c>
      <c r="D3" s="51"/>
      <c r="E3" s="51"/>
      <c r="F3" s="51"/>
      <c r="G3" s="51"/>
      <c r="H3" s="51"/>
      <c r="I3" s="51"/>
      <c r="J3" s="52"/>
      <c r="K3" s="50" t="s">
        <v>38</v>
      </c>
      <c r="L3" s="51"/>
      <c r="M3" s="51"/>
      <c r="N3" s="51"/>
      <c r="O3" s="51"/>
      <c r="P3" s="51"/>
      <c r="Q3" s="51"/>
      <c r="R3" s="52"/>
    </row>
    <row r="4" spans="1:18" x14ac:dyDescent="0.25">
      <c r="A4" s="49"/>
      <c r="B4" s="49"/>
      <c r="C4" s="42" t="s">
        <v>2</v>
      </c>
      <c r="D4" s="43"/>
      <c r="E4" s="43"/>
      <c r="F4" s="44"/>
      <c r="G4" s="40" t="s">
        <v>30</v>
      </c>
      <c r="H4" s="40" t="s">
        <v>29</v>
      </c>
      <c r="I4" s="40" t="s">
        <v>33</v>
      </c>
      <c r="J4" s="40" t="s">
        <v>31</v>
      </c>
      <c r="K4" s="42" t="s">
        <v>2</v>
      </c>
      <c r="L4" s="43"/>
      <c r="M4" s="43"/>
      <c r="N4" s="44"/>
      <c r="O4" s="47" t="s">
        <v>30</v>
      </c>
      <c r="P4" s="47" t="s">
        <v>29</v>
      </c>
      <c r="Q4" s="47" t="s">
        <v>34</v>
      </c>
      <c r="R4" s="47" t="s">
        <v>28</v>
      </c>
    </row>
    <row r="5" spans="1:18" ht="73.5" customHeight="1" x14ac:dyDescent="0.25">
      <c r="A5" s="48"/>
      <c r="B5" s="48"/>
      <c r="C5" s="23" t="s">
        <v>3</v>
      </c>
      <c r="D5" s="23" t="s">
        <v>4</v>
      </c>
      <c r="E5" s="24" t="s">
        <v>32</v>
      </c>
      <c r="F5" s="23" t="s">
        <v>5</v>
      </c>
      <c r="G5" s="41"/>
      <c r="H5" s="41"/>
      <c r="I5" s="41"/>
      <c r="J5" s="41"/>
      <c r="K5" s="23" t="s">
        <v>3</v>
      </c>
      <c r="L5" s="23" t="s">
        <v>4</v>
      </c>
      <c r="M5" s="23" t="s">
        <v>32</v>
      </c>
      <c r="N5" s="23" t="s">
        <v>5</v>
      </c>
      <c r="O5" s="48"/>
      <c r="P5" s="48"/>
      <c r="Q5" s="48"/>
      <c r="R5" s="48"/>
    </row>
    <row r="6" spans="1:18" ht="19.5" customHeight="1" x14ac:dyDescent="0.25">
      <c r="A6" s="2"/>
      <c r="B6" s="6" t="s">
        <v>6</v>
      </c>
      <c r="C6" s="11">
        <f>C7+C11+C14+C18+C21</f>
        <v>23020</v>
      </c>
      <c r="D6" s="11">
        <f t="shared" ref="D6:R6" si="0">D7+D11+D14+D18+D21</f>
        <v>0</v>
      </c>
      <c r="E6" s="11">
        <f t="shared" si="0"/>
        <v>2309</v>
      </c>
      <c r="F6" s="11">
        <f t="shared" si="0"/>
        <v>20711</v>
      </c>
      <c r="G6" s="11">
        <f t="shared" si="0"/>
        <v>0</v>
      </c>
      <c r="H6" s="11">
        <f t="shared" si="0"/>
        <v>14892400</v>
      </c>
      <c r="I6" s="11">
        <f t="shared" si="0"/>
        <v>11267500</v>
      </c>
      <c r="J6" s="11">
        <f t="shared" si="0"/>
        <v>26159900</v>
      </c>
      <c r="K6" s="11">
        <f t="shared" si="0"/>
        <v>66763</v>
      </c>
      <c r="L6" s="11">
        <f t="shared" si="0"/>
        <v>0</v>
      </c>
      <c r="M6" s="11">
        <f t="shared" si="0"/>
        <v>7158</v>
      </c>
      <c r="N6" s="11">
        <f t="shared" si="0"/>
        <v>59605</v>
      </c>
      <c r="O6" s="11">
        <f t="shared" si="0"/>
        <v>0</v>
      </c>
      <c r="P6" s="11">
        <f t="shared" si="0"/>
        <v>42816750</v>
      </c>
      <c r="Q6" s="11">
        <f t="shared" si="0"/>
        <v>34975500</v>
      </c>
      <c r="R6" s="11">
        <f t="shared" si="0"/>
        <v>77792250</v>
      </c>
    </row>
    <row r="7" spans="1:18" ht="19.5" customHeight="1" x14ac:dyDescent="0.25">
      <c r="A7" s="9" t="s">
        <v>7</v>
      </c>
      <c r="B7" s="10" t="s">
        <v>8</v>
      </c>
      <c r="C7" s="12">
        <f>SUM(C8:C10)</f>
        <v>9466</v>
      </c>
      <c r="D7" s="12">
        <f t="shared" ref="D7:R7" si="1">SUM(D8:D10)</f>
        <v>0</v>
      </c>
      <c r="E7" s="12">
        <f t="shared" si="1"/>
        <v>0</v>
      </c>
      <c r="F7" s="12">
        <f t="shared" si="1"/>
        <v>9466</v>
      </c>
      <c r="G7" s="12">
        <f t="shared" si="1"/>
        <v>0</v>
      </c>
      <c r="H7" s="12">
        <f t="shared" si="1"/>
        <v>7401500</v>
      </c>
      <c r="I7" s="12">
        <f>SUM(I8:I10)</f>
        <v>0</v>
      </c>
      <c r="J7" s="12">
        <f t="shared" si="1"/>
        <v>7401500</v>
      </c>
      <c r="K7" s="12">
        <f t="shared" si="1"/>
        <v>24902</v>
      </c>
      <c r="L7" s="12">
        <f>SUM(L8:L10)</f>
        <v>0</v>
      </c>
      <c r="M7" s="12">
        <f t="shared" si="1"/>
        <v>0</v>
      </c>
      <c r="N7" s="12">
        <f t="shared" si="1"/>
        <v>24902</v>
      </c>
      <c r="O7" s="12">
        <f t="shared" si="1"/>
        <v>0</v>
      </c>
      <c r="P7" s="12">
        <f t="shared" si="1"/>
        <v>19482550</v>
      </c>
      <c r="Q7" s="12">
        <f t="shared" si="1"/>
        <v>0</v>
      </c>
      <c r="R7" s="12">
        <f t="shared" si="1"/>
        <v>19482550</v>
      </c>
    </row>
    <row r="8" spans="1:18" ht="19.5" customHeight="1" x14ac:dyDescent="0.25">
      <c r="A8" s="1">
        <v>1</v>
      </c>
      <c r="B8" s="5" t="s">
        <v>9</v>
      </c>
      <c r="C8" s="13">
        <f>SUM(D8:F8)</f>
        <v>9193</v>
      </c>
      <c r="D8" s="14"/>
      <c r="E8" s="14"/>
      <c r="F8" s="14">
        <v>9193</v>
      </c>
      <c r="G8" s="14"/>
      <c r="H8" s="14">
        <v>7186000</v>
      </c>
      <c r="I8" s="14"/>
      <c r="J8" s="13">
        <f>SUM(G8:I8)</f>
        <v>7186000</v>
      </c>
      <c r="K8" s="14">
        <f>SUM(L8:N8)</f>
        <v>24254</v>
      </c>
      <c r="L8" s="14">
        <f>D8+'Tháng 1.2024'!L8</f>
        <v>0</v>
      </c>
      <c r="M8" s="14">
        <f>E8+'Tháng 1.2024'!M8</f>
        <v>0</v>
      </c>
      <c r="N8" s="14">
        <f>F8+'Tháng 1.2024'!N8</f>
        <v>24254</v>
      </c>
      <c r="O8" s="14">
        <f>G8+'Tháng 1.2024'!O8</f>
        <v>0</v>
      </c>
      <c r="P8" s="14">
        <f>H8+'Tháng 1.2024'!P8</f>
        <v>18969050</v>
      </c>
      <c r="Q8" s="14">
        <f>I8+'Tháng 1.2024'!Q8</f>
        <v>0</v>
      </c>
      <c r="R8" s="14">
        <f>SUM(O8:Q8)</f>
        <v>18969050</v>
      </c>
    </row>
    <row r="9" spans="1:18" ht="19.5" customHeight="1" x14ac:dyDescent="0.25">
      <c r="A9" s="1">
        <v>2</v>
      </c>
      <c r="B9" s="5" t="s">
        <v>10</v>
      </c>
      <c r="C9" s="13">
        <f t="shared" ref="C9:C10" si="2">SUM(D9:F9)</f>
        <v>200</v>
      </c>
      <c r="D9" s="14"/>
      <c r="E9" s="14"/>
      <c r="F9" s="14">
        <v>200</v>
      </c>
      <c r="G9" s="14"/>
      <c r="H9" s="14">
        <v>157100</v>
      </c>
      <c r="I9" s="14"/>
      <c r="J9" s="13">
        <f t="shared" ref="J9:J10" si="3">SUM(G9:I9)</f>
        <v>157100</v>
      </c>
      <c r="K9" s="14">
        <f t="shared" ref="K9:K10" si="4">SUM(L9:N9)</f>
        <v>422</v>
      </c>
      <c r="L9" s="14">
        <f>D9+'Tháng 1.2024'!L9</f>
        <v>0</v>
      </c>
      <c r="M9" s="14">
        <f>E9+'Tháng 1.2024'!M9</f>
        <v>0</v>
      </c>
      <c r="N9" s="14">
        <f>F9+'Tháng 1.2024'!N9</f>
        <v>422</v>
      </c>
      <c r="O9" s="14">
        <f>G9+'Tháng 1.2024'!O9</f>
        <v>0</v>
      </c>
      <c r="P9" s="14">
        <f>H9+'Tháng 1.2024'!P9</f>
        <v>332700</v>
      </c>
      <c r="Q9" s="14">
        <f>I9+'Tháng 1.2024'!Q9</f>
        <v>0</v>
      </c>
      <c r="R9" s="14">
        <f t="shared" ref="R9:R10" si="5">SUM(O9:Q9)</f>
        <v>332700</v>
      </c>
    </row>
    <row r="10" spans="1:18" ht="19.5" customHeight="1" x14ac:dyDescent="0.25">
      <c r="A10" s="1">
        <v>3</v>
      </c>
      <c r="B10" s="5" t="s">
        <v>11</v>
      </c>
      <c r="C10" s="13">
        <f t="shared" si="2"/>
        <v>73</v>
      </c>
      <c r="D10" s="14"/>
      <c r="E10" s="14"/>
      <c r="F10" s="14">
        <v>73</v>
      </c>
      <c r="G10" s="14"/>
      <c r="H10" s="14">
        <v>58400</v>
      </c>
      <c r="I10" s="14"/>
      <c r="J10" s="13">
        <f t="shared" si="3"/>
        <v>58400</v>
      </c>
      <c r="K10" s="14">
        <f t="shared" si="4"/>
        <v>226</v>
      </c>
      <c r="L10" s="14">
        <f>D10+'Tháng 1.2024'!L10</f>
        <v>0</v>
      </c>
      <c r="M10" s="14">
        <f>E10+'Tháng 1.2024'!M10</f>
        <v>0</v>
      </c>
      <c r="N10" s="14">
        <f>F10+'Tháng 1.2024'!N10</f>
        <v>226</v>
      </c>
      <c r="O10" s="14">
        <f>G10+'Tháng 1.2024'!O10</f>
        <v>0</v>
      </c>
      <c r="P10" s="14">
        <f>H10+'Tháng 1.2024'!P10</f>
        <v>180800</v>
      </c>
      <c r="Q10" s="14">
        <f>I10+'Tháng 1.2024'!Q10</f>
        <v>0</v>
      </c>
      <c r="R10" s="14">
        <f t="shared" si="5"/>
        <v>180800</v>
      </c>
    </row>
    <row r="11" spans="1:18" ht="19.5" customHeight="1" x14ac:dyDescent="0.25">
      <c r="A11" s="9" t="s">
        <v>12</v>
      </c>
      <c r="B11" s="8" t="s">
        <v>13</v>
      </c>
      <c r="C11" s="12">
        <f>SUM(C12:C13)</f>
        <v>18</v>
      </c>
      <c r="D11" s="12">
        <f t="shared" ref="D11:R11" si="6">SUM(D12:D13)</f>
        <v>0</v>
      </c>
      <c r="E11" s="12">
        <f t="shared" si="6"/>
        <v>0</v>
      </c>
      <c r="F11" s="12">
        <f t="shared" si="6"/>
        <v>18</v>
      </c>
      <c r="G11" s="12">
        <f t="shared" si="6"/>
        <v>0</v>
      </c>
      <c r="H11" s="12">
        <f t="shared" si="6"/>
        <v>14400</v>
      </c>
      <c r="I11" s="12">
        <f t="shared" si="6"/>
        <v>0</v>
      </c>
      <c r="J11" s="12">
        <f t="shared" si="6"/>
        <v>14400</v>
      </c>
      <c r="K11" s="12">
        <f t="shared" si="6"/>
        <v>42</v>
      </c>
      <c r="L11" s="12">
        <f t="shared" si="6"/>
        <v>0</v>
      </c>
      <c r="M11" s="12">
        <f t="shared" si="6"/>
        <v>0</v>
      </c>
      <c r="N11" s="12">
        <f t="shared" si="6"/>
        <v>42</v>
      </c>
      <c r="O11" s="12">
        <f t="shared" si="6"/>
        <v>0</v>
      </c>
      <c r="P11" s="12">
        <f t="shared" si="6"/>
        <v>33600</v>
      </c>
      <c r="Q11" s="12">
        <f t="shared" si="6"/>
        <v>0</v>
      </c>
      <c r="R11" s="12">
        <f t="shared" si="6"/>
        <v>33600</v>
      </c>
    </row>
    <row r="12" spans="1:18" ht="19.5" customHeight="1" x14ac:dyDescent="0.25">
      <c r="A12" s="1">
        <v>4</v>
      </c>
      <c r="B12" s="5" t="s">
        <v>14</v>
      </c>
      <c r="C12" s="14">
        <f>SUM(D12:F12)</f>
        <v>18</v>
      </c>
      <c r="D12" s="14"/>
      <c r="E12" s="14"/>
      <c r="F12" s="14">
        <v>18</v>
      </c>
      <c r="G12" s="14"/>
      <c r="H12" s="14">
        <v>14400</v>
      </c>
      <c r="I12" s="14"/>
      <c r="J12" s="14">
        <f>SUM(G12:I12)</f>
        <v>14400</v>
      </c>
      <c r="K12" s="14">
        <f>SUM(L12:N12)</f>
        <v>42</v>
      </c>
      <c r="L12" s="14">
        <f>D12+'Tháng 1.2024'!L12</f>
        <v>0</v>
      </c>
      <c r="M12" s="14">
        <f>E12+'Tháng 1.2024'!M12</f>
        <v>0</v>
      </c>
      <c r="N12" s="14">
        <f>F12+'Tháng 1.2024'!N12</f>
        <v>42</v>
      </c>
      <c r="O12" s="14">
        <f>G12+'Tháng 1.2024'!O12</f>
        <v>0</v>
      </c>
      <c r="P12" s="14">
        <f>H12+'Tháng 1.2024'!P12</f>
        <v>33600</v>
      </c>
      <c r="Q12" s="14">
        <f>I12+'Tháng 1.2024'!Q12</f>
        <v>0</v>
      </c>
      <c r="R12" s="14">
        <f>SUM(O12:Q12)</f>
        <v>33600</v>
      </c>
    </row>
    <row r="13" spans="1:18" ht="19.5" customHeight="1" x14ac:dyDescent="0.25">
      <c r="A13" s="1">
        <v>5</v>
      </c>
      <c r="B13" s="5" t="s">
        <v>15</v>
      </c>
      <c r="C13" s="14">
        <f>SUM(D13:F13)</f>
        <v>0</v>
      </c>
      <c r="D13" s="14"/>
      <c r="E13" s="14"/>
      <c r="F13" s="14"/>
      <c r="G13" s="14"/>
      <c r="H13" s="14"/>
      <c r="I13" s="14"/>
      <c r="J13" s="14">
        <f>SUM(G13:I13)</f>
        <v>0</v>
      </c>
      <c r="K13" s="14">
        <f>SUM(L13:N13)</f>
        <v>0</v>
      </c>
      <c r="L13" s="14">
        <f>D13+'Tháng 1.2024'!L13</f>
        <v>0</v>
      </c>
      <c r="M13" s="14">
        <f>E13+'Tháng 1.2024'!M13</f>
        <v>0</v>
      </c>
      <c r="N13" s="14">
        <f>F13+'Tháng 1.2024'!N13</f>
        <v>0</v>
      </c>
      <c r="O13" s="14">
        <f>G13+'Tháng 1.2024'!O13</f>
        <v>0</v>
      </c>
      <c r="P13" s="14">
        <f>H13+'Tháng 1.2024'!P13</f>
        <v>0</v>
      </c>
      <c r="Q13" s="14">
        <f>I13+'Tháng 1.2024'!Q13</f>
        <v>0</v>
      </c>
      <c r="R13" s="14">
        <f>SUM(O13:Q13)</f>
        <v>0</v>
      </c>
    </row>
    <row r="14" spans="1:18" ht="19.5" customHeight="1" x14ac:dyDescent="0.25">
      <c r="A14" s="10" t="s">
        <v>16</v>
      </c>
      <c r="B14" s="10" t="s">
        <v>17</v>
      </c>
      <c r="C14" s="12">
        <f>SUM(C15:C17)</f>
        <v>12076</v>
      </c>
      <c r="D14" s="12">
        <f t="shared" ref="D14:R14" si="7">SUM(D15:D17)</f>
        <v>0</v>
      </c>
      <c r="E14" s="12">
        <f t="shared" si="7"/>
        <v>2298</v>
      </c>
      <c r="F14" s="12">
        <f t="shared" si="7"/>
        <v>9778</v>
      </c>
      <c r="G14" s="12">
        <f t="shared" si="7"/>
        <v>0</v>
      </c>
      <c r="H14" s="12">
        <f t="shared" si="7"/>
        <v>6406250</v>
      </c>
      <c r="I14" s="12">
        <f t="shared" si="7"/>
        <v>11212500</v>
      </c>
      <c r="J14" s="12">
        <f t="shared" si="7"/>
        <v>17618750</v>
      </c>
      <c r="K14" s="12">
        <f t="shared" si="7"/>
        <v>36125</v>
      </c>
      <c r="L14" s="12">
        <f t="shared" si="7"/>
        <v>0</v>
      </c>
      <c r="M14" s="12">
        <f t="shared" si="7"/>
        <v>7137</v>
      </c>
      <c r="N14" s="12">
        <f t="shared" si="7"/>
        <v>28988</v>
      </c>
      <c r="O14" s="12">
        <f t="shared" si="7"/>
        <v>0</v>
      </c>
      <c r="P14" s="12">
        <f t="shared" si="7"/>
        <v>19065550</v>
      </c>
      <c r="Q14" s="12">
        <f t="shared" si="7"/>
        <v>34870500</v>
      </c>
      <c r="R14" s="12">
        <f t="shared" si="7"/>
        <v>53936050</v>
      </c>
    </row>
    <row r="15" spans="1:18" ht="19.5" customHeight="1" x14ac:dyDescent="0.25">
      <c r="A15" s="1">
        <v>6</v>
      </c>
      <c r="B15" s="5" t="s">
        <v>18</v>
      </c>
      <c r="C15" s="13">
        <f>SUM(D15:F15)</f>
        <v>12076</v>
      </c>
      <c r="D15" s="14"/>
      <c r="E15" s="14">
        <v>2298</v>
      </c>
      <c r="F15" s="14">
        <v>9778</v>
      </c>
      <c r="G15" s="14"/>
      <c r="H15" s="14">
        <v>6406250</v>
      </c>
      <c r="I15" s="14">
        <v>11212500</v>
      </c>
      <c r="J15" s="13">
        <f>SUM(G15:I15)</f>
        <v>17618750</v>
      </c>
      <c r="K15" s="14">
        <f>SUM(L15:N15)</f>
        <v>36125</v>
      </c>
      <c r="L15" s="14">
        <f>D15+'Tháng 1.2024'!L15</f>
        <v>0</v>
      </c>
      <c r="M15" s="14">
        <f>E15+'Tháng 1.2024'!M15</f>
        <v>7137</v>
      </c>
      <c r="N15" s="14">
        <f>F15+'Tháng 1.2024'!N15</f>
        <v>28988</v>
      </c>
      <c r="O15" s="14">
        <f>G15+'Tháng 1.2024'!O15</f>
        <v>0</v>
      </c>
      <c r="P15" s="14">
        <f>H15+'Tháng 1.2024'!P15</f>
        <v>19065550</v>
      </c>
      <c r="Q15" s="14">
        <f>I15+'Tháng 1.2024'!Q15</f>
        <v>34870500</v>
      </c>
      <c r="R15" s="14">
        <f>SUM(O15:Q15)</f>
        <v>53936050</v>
      </c>
    </row>
    <row r="16" spans="1:18" ht="19.5" customHeight="1" x14ac:dyDescent="0.25">
      <c r="A16" s="1">
        <v>7</v>
      </c>
      <c r="B16" s="5" t="s">
        <v>19</v>
      </c>
      <c r="C16" s="13">
        <f t="shared" ref="C16:C17" si="8">SUM(D16:F16)</f>
        <v>0</v>
      </c>
      <c r="D16" s="14"/>
      <c r="E16" s="14"/>
      <c r="F16" s="14"/>
      <c r="G16" s="14"/>
      <c r="H16" s="14"/>
      <c r="I16" s="14"/>
      <c r="J16" s="13">
        <f t="shared" ref="J16:J17" si="9">SUM(G16:I16)</f>
        <v>0</v>
      </c>
      <c r="K16" s="14">
        <f t="shared" ref="K16:K17" si="10">SUM(L16:N16)</f>
        <v>0</v>
      </c>
      <c r="L16" s="14">
        <f>D16+'Tháng 1.2024'!L16</f>
        <v>0</v>
      </c>
      <c r="M16" s="14">
        <f>E16+'Tháng 1.2024'!M16</f>
        <v>0</v>
      </c>
      <c r="N16" s="14">
        <f>F16+'Tháng 1.2024'!N16</f>
        <v>0</v>
      </c>
      <c r="O16" s="14">
        <f>G16+'Tháng 1.2024'!O16</f>
        <v>0</v>
      </c>
      <c r="P16" s="14">
        <f>H16+'Tháng 1.2024'!P16</f>
        <v>0</v>
      </c>
      <c r="Q16" s="14">
        <f>I16+'Tháng 1.2024'!Q16</f>
        <v>0</v>
      </c>
      <c r="R16" s="14">
        <f t="shared" ref="R16:R17" si="11">SUM(O16:Q16)</f>
        <v>0</v>
      </c>
    </row>
    <row r="17" spans="1:18" ht="19.5" customHeight="1" x14ac:dyDescent="0.25">
      <c r="A17" s="1">
        <v>8</v>
      </c>
      <c r="B17" s="5" t="s">
        <v>20</v>
      </c>
      <c r="C17" s="13">
        <f t="shared" si="8"/>
        <v>0</v>
      </c>
      <c r="D17" s="14"/>
      <c r="E17" s="14"/>
      <c r="F17" s="14"/>
      <c r="G17" s="14"/>
      <c r="H17" s="14"/>
      <c r="I17" s="14"/>
      <c r="J17" s="13">
        <f t="shared" si="9"/>
        <v>0</v>
      </c>
      <c r="K17" s="14">
        <f t="shared" si="10"/>
        <v>0</v>
      </c>
      <c r="L17" s="14">
        <f>D17+'Tháng 1.2024'!L17</f>
        <v>0</v>
      </c>
      <c r="M17" s="14">
        <f>E17+'Tháng 1.2024'!M17</f>
        <v>0</v>
      </c>
      <c r="N17" s="14">
        <f>F17+'Tháng 1.2024'!N17</f>
        <v>0</v>
      </c>
      <c r="O17" s="14">
        <f>G17+'Tháng 1.2024'!O17</f>
        <v>0</v>
      </c>
      <c r="P17" s="14">
        <f>H17+'Tháng 1.2024'!P17</f>
        <v>0</v>
      </c>
      <c r="Q17" s="14">
        <f>I17+'Tháng 1.2024'!Q17</f>
        <v>0</v>
      </c>
      <c r="R17" s="14">
        <f t="shared" si="11"/>
        <v>0</v>
      </c>
    </row>
    <row r="18" spans="1:18" ht="19.5" customHeight="1" x14ac:dyDescent="0.25">
      <c r="A18" s="7" t="s">
        <v>21</v>
      </c>
      <c r="B18" s="7" t="s">
        <v>22</v>
      </c>
      <c r="C18" s="15">
        <f>SUM(C19:C20)</f>
        <v>1460</v>
      </c>
      <c r="D18" s="15">
        <f t="shared" ref="D18:R18" si="12">SUM(D19:D20)</f>
        <v>0</v>
      </c>
      <c r="E18" s="15">
        <f t="shared" si="12"/>
        <v>11</v>
      </c>
      <c r="F18" s="15">
        <f t="shared" si="12"/>
        <v>1449</v>
      </c>
      <c r="G18" s="15">
        <f t="shared" si="12"/>
        <v>0</v>
      </c>
      <c r="H18" s="15">
        <f t="shared" si="12"/>
        <v>1070250</v>
      </c>
      <c r="I18" s="15">
        <f t="shared" si="12"/>
        <v>55000</v>
      </c>
      <c r="J18" s="15">
        <f t="shared" si="12"/>
        <v>1125250</v>
      </c>
      <c r="K18" s="15">
        <f t="shared" si="12"/>
        <v>5694</v>
      </c>
      <c r="L18" s="15">
        <f t="shared" si="12"/>
        <v>0</v>
      </c>
      <c r="M18" s="15">
        <f t="shared" si="12"/>
        <v>21</v>
      </c>
      <c r="N18" s="15">
        <f t="shared" si="12"/>
        <v>5673</v>
      </c>
      <c r="O18" s="15">
        <f t="shared" si="12"/>
        <v>0</v>
      </c>
      <c r="P18" s="15">
        <f t="shared" si="12"/>
        <v>4235050</v>
      </c>
      <c r="Q18" s="15">
        <f t="shared" si="12"/>
        <v>105000</v>
      </c>
      <c r="R18" s="15">
        <f t="shared" si="12"/>
        <v>4340050</v>
      </c>
    </row>
    <row r="19" spans="1:18" ht="19.5" customHeight="1" x14ac:dyDescent="0.25">
      <c r="A19" s="3">
        <v>9</v>
      </c>
      <c r="B19" s="4" t="s">
        <v>23</v>
      </c>
      <c r="C19" s="16">
        <f>SUM(D19:F19)</f>
        <v>1460</v>
      </c>
      <c r="D19" s="17"/>
      <c r="E19" s="18">
        <v>11</v>
      </c>
      <c r="F19" s="19">
        <v>1449</v>
      </c>
      <c r="G19" s="19"/>
      <c r="H19" s="19">
        <v>1070250</v>
      </c>
      <c r="I19" s="19">
        <v>55000</v>
      </c>
      <c r="J19" s="16">
        <f>SUM(G19:I19)</f>
        <v>1125250</v>
      </c>
      <c r="K19" s="20">
        <f>SUM(L19:N19)</f>
        <v>5694</v>
      </c>
      <c r="L19" s="14">
        <f>D19+'Tháng 1.2024'!L19</f>
        <v>0</v>
      </c>
      <c r="M19" s="14">
        <f>E19+'Tháng 1.2024'!M19</f>
        <v>21</v>
      </c>
      <c r="N19" s="14">
        <f>F19+'Tháng 1.2024'!N19</f>
        <v>5673</v>
      </c>
      <c r="O19" s="14">
        <f>G19+'Tháng 1.2024'!O19</f>
        <v>0</v>
      </c>
      <c r="P19" s="14">
        <f>H19+'Tháng 1.2024'!P19</f>
        <v>4235050</v>
      </c>
      <c r="Q19" s="14">
        <f>I19+'Tháng 1.2024'!Q19</f>
        <v>105000</v>
      </c>
      <c r="R19" s="20">
        <f>SUM(O19:Q19)</f>
        <v>4340050</v>
      </c>
    </row>
    <row r="20" spans="1:18" ht="19.5" customHeight="1" x14ac:dyDescent="0.25">
      <c r="A20" s="4">
        <v>10</v>
      </c>
      <c r="B20" s="2" t="s">
        <v>24</v>
      </c>
      <c r="C20" s="16">
        <f>SUM(D20:F20)</f>
        <v>0</v>
      </c>
      <c r="D20" s="21"/>
      <c r="E20" s="17"/>
      <c r="F20" s="21"/>
      <c r="G20" s="20"/>
      <c r="H20" s="19"/>
      <c r="I20" s="19"/>
      <c r="J20" s="16">
        <f>SUM(G20:I20)</f>
        <v>0</v>
      </c>
      <c r="K20" s="20">
        <f>SUM(L20:N20)</f>
        <v>0</v>
      </c>
      <c r="L20" s="14">
        <f>D20+'Tháng 1.2024'!L20</f>
        <v>0</v>
      </c>
      <c r="M20" s="14">
        <f>E20+'Tháng 1.2024'!M20</f>
        <v>0</v>
      </c>
      <c r="N20" s="14">
        <f>F20+'Tháng 1.2024'!N20</f>
        <v>0</v>
      </c>
      <c r="O20" s="14">
        <f>G20+'Tháng 1.2024'!O20</f>
        <v>0</v>
      </c>
      <c r="P20" s="14">
        <f>H20+'Tháng 1.2024'!P20</f>
        <v>0</v>
      </c>
      <c r="Q20" s="14">
        <f>I20+'Tháng 1.2024'!Q20</f>
        <v>0</v>
      </c>
      <c r="R20" s="20">
        <f>SUM(O20:Q20)</f>
        <v>0</v>
      </c>
    </row>
    <row r="21" spans="1:18" ht="19.5" customHeight="1" x14ac:dyDescent="0.25">
      <c r="A21" s="7" t="s">
        <v>25</v>
      </c>
      <c r="B21" s="7" t="s">
        <v>26</v>
      </c>
      <c r="C21" s="11">
        <f>SUM(C22)</f>
        <v>0</v>
      </c>
      <c r="D21" s="11">
        <f t="shared" ref="D21:R21" si="13">SUM(D22)</f>
        <v>0</v>
      </c>
      <c r="E21" s="11">
        <f t="shared" si="13"/>
        <v>0</v>
      </c>
      <c r="F21" s="11">
        <f t="shared" si="13"/>
        <v>0</v>
      </c>
      <c r="G21" s="11">
        <f t="shared" si="13"/>
        <v>0</v>
      </c>
      <c r="H21" s="11">
        <f t="shared" si="13"/>
        <v>0</v>
      </c>
      <c r="I21" s="11">
        <f t="shared" si="13"/>
        <v>0</v>
      </c>
      <c r="J21" s="11">
        <f t="shared" si="13"/>
        <v>0</v>
      </c>
      <c r="K21" s="11">
        <f t="shared" si="13"/>
        <v>0</v>
      </c>
      <c r="L21" s="11">
        <f t="shared" si="13"/>
        <v>0</v>
      </c>
      <c r="M21" s="11">
        <f t="shared" si="13"/>
        <v>0</v>
      </c>
      <c r="N21" s="11">
        <f t="shared" si="13"/>
        <v>0</v>
      </c>
      <c r="O21" s="11">
        <f t="shared" si="13"/>
        <v>0</v>
      </c>
      <c r="P21" s="11">
        <f t="shared" si="13"/>
        <v>0</v>
      </c>
      <c r="Q21" s="11">
        <f t="shared" si="13"/>
        <v>0</v>
      </c>
      <c r="R21" s="11">
        <f t="shared" si="13"/>
        <v>0</v>
      </c>
    </row>
    <row r="22" spans="1:18" ht="19.5" customHeight="1" x14ac:dyDescent="0.25">
      <c r="A22" s="4">
        <v>11</v>
      </c>
      <c r="B22" s="4" t="s">
        <v>27</v>
      </c>
      <c r="C22" s="20">
        <f>SUM(D22:F22)</f>
        <v>0</v>
      </c>
      <c r="D22" s="11"/>
      <c r="E22" s="12"/>
      <c r="F22" s="20"/>
      <c r="G22" s="11"/>
      <c r="H22" s="20"/>
      <c r="I22" s="11"/>
      <c r="J22" s="22">
        <f>SUM(G22:I22)</f>
        <v>0</v>
      </c>
      <c r="K22" s="20">
        <f>SUM(L22:N22)</f>
        <v>0</v>
      </c>
      <c r="L22" s="14">
        <f>D22+'Tháng 1.2024'!L22</f>
        <v>0</v>
      </c>
      <c r="M22" s="14">
        <f>E22+'Tháng 1.2024'!M22</f>
        <v>0</v>
      </c>
      <c r="N22" s="14">
        <f>F22+'Tháng 1.2024'!N22</f>
        <v>0</v>
      </c>
      <c r="O22" s="14">
        <f>G22+'Tháng 1.2024'!O22</f>
        <v>0</v>
      </c>
      <c r="P22" s="14">
        <f>H22+'Tháng 1.2024'!P22</f>
        <v>0</v>
      </c>
      <c r="Q22" s="14">
        <f>I22+'Tháng 1.2024'!Q22</f>
        <v>0</v>
      </c>
      <c r="R22" s="20">
        <f>SUM(O22:Q22)</f>
        <v>0</v>
      </c>
    </row>
  </sheetData>
  <mergeCells count="16"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  <mergeCell ref="J4:J5"/>
    <mergeCell ref="K4:N4"/>
    <mergeCell ref="O4:O5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zoomScaleSheetLayoutView="115" workbookViewId="0">
      <selection activeCell="E6" sqref="E6:F6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8" width="9.5703125" customWidth="1"/>
    <col min="9" max="9" width="9.42578125" customWidth="1"/>
    <col min="10" max="10" width="9.7109375" customWidth="1"/>
    <col min="11" max="11" width="6.85546875" customWidth="1"/>
    <col min="12" max="12" width="6.7109375" customWidth="1"/>
    <col min="13" max="13" width="6.28515625" customWidth="1"/>
    <col min="14" max="14" width="8.42578125" customWidth="1"/>
    <col min="15" max="15" width="7.5703125" customWidth="1"/>
    <col min="16" max="17" width="9.28515625" customWidth="1"/>
    <col min="18" max="18" width="9.42578125" customWidth="1"/>
  </cols>
  <sheetData>
    <row r="1" spans="1:18" ht="15.75" x14ac:dyDescent="0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.75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25">
      <c r="A3" s="47" t="s">
        <v>0</v>
      </c>
      <c r="B3" s="47" t="s">
        <v>1</v>
      </c>
      <c r="C3" s="50" t="s">
        <v>48</v>
      </c>
      <c r="D3" s="51"/>
      <c r="E3" s="51"/>
      <c r="F3" s="51"/>
      <c r="G3" s="51"/>
      <c r="H3" s="51"/>
      <c r="I3" s="51"/>
      <c r="J3" s="52"/>
      <c r="K3" s="50" t="s">
        <v>38</v>
      </c>
      <c r="L3" s="51"/>
      <c r="M3" s="51"/>
      <c r="N3" s="51"/>
      <c r="O3" s="51"/>
      <c r="P3" s="51"/>
      <c r="Q3" s="51"/>
      <c r="R3" s="52"/>
    </row>
    <row r="4" spans="1:18" x14ac:dyDescent="0.25">
      <c r="A4" s="49"/>
      <c r="B4" s="49"/>
      <c r="C4" s="42" t="s">
        <v>2</v>
      </c>
      <c r="D4" s="43"/>
      <c r="E4" s="43"/>
      <c r="F4" s="44"/>
      <c r="G4" s="40" t="s">
        <v>30</v>
      </c>
      <c r="H4" s="40" t="s">
        <v>29</v>
      </c>
      <c r="I4" s="40" t="s">
        <v>33</v>
      </c>
      <c r="J4" s="40" t="s">
        <v>31</v>
      </c>
      <c r="K4" s="42" t="s">
        <v>2</v>
      </c>
      <c r="L4" s="43"/>
      <c r="M4" s="43"/>
      <c r="N4" s="44"/>
      <c r="O4" s="47" t="s">
        <v>30</v>
      </c>
      <c r="P4" s="47" t="s">
        <v>29</v>
      </c>
      <c r="Q4" s="47" t="s">
        <v>34</v>
      </c>
      <c r="R4" s="47" t="s">
        <v>28</v>
      </c>
    </row>
    <row r="5" spans="1:18" ht="73.5" customHeight="1" x14ac:dyDescent="0.25">
      <c r="A5" s="48"/>
      <c r="B5" s="48"/>
      <c r="C5" s="23" t="s">
        <v>3</v>
      </c>
      <c r="D5" s="23" t="s">
        <v>4</v>
      </c>
      <c r="E5" s="24" t="s">
        <v>32</v>
      </c>
      <c r="F5" s="23" t="s">
        <v>5</v>
      </c>
      <c r="G5" s="41"/>
      <c r="H5" s="41"/>
      <c r="I5" s="41"/>
      <c r="J5" s="41"/>
      <c r="K5" s="23" t="s">
        <v>3</v>
      </c>
      <c r="L5" s="23" t="s">
        <v>4</v>
      </c>
      <c r="M5" s="23" t="s">
        <v>32</v>
      </c>
      <c r="N5" s="23" t="s">
        <v>5</v>
      </c>
      <c r="O5" s="48"/>
      <c r="P5" s="48"/>
      <c r="Q5" s="48"/>
      <c r="R5" s="48"/>
    </row>
    <row r="6" spans="1:18" ht="19.5" customHeight="1" x14ac:dyDescent="0.25">
      <c r="A6" s="2"/>
      <c r="B6" s="6" t="s">
        <v>6</v>
      </c>
      <c r="C6" s="11">
        <f>C7+C11+C14+C18+C21</f>
        <v>11904</v>
      </c>
      <c r="D6" s="11">
        <f t="shared" ref="D6:R6" si="0">D7+D11+D14+D18+D21</f>
        <v>0</v>
      </c>
      <c r="E6" s="11">
        <f t="shared" si="0"/>
        <v>1283</v>
      </c>
      <c r="F6" s="11">
        <f t="shared" si="0"/>
        <v>10621</v>
      </c>
      <c r="G6" s="11">
        <f t="shared" si="0"/>
        <v>0</v>
      </c>
      <c r="H6" s="11">
        <f>H7+H11+H14+H18+H21</f>
        <v>7536450</v>
      </c>
      <c r="I6" s="11">
        <f>I7+I11+I14+I18+I21</f>
        <v>6339000</v>
      </c>
      <c r="J6" s="11">
        <f>J7+J11+J14+J18+J21</f>
        <v>13875450</v>
      </c>
      <c r="K6" s="11">
        <f t="shared" si="0"/>
        <v>78667</v>
      </c>
      <c r="L6" s="11">
        <f t="shared" si="0"/>
        <v>0</v>
      </c>
      <c r="M6" s="11">
        <f t="shared" si="0"/>
        <v>8441</v>
      </c>
      <c r="N6" s="11">
        <f t="shared" si="0"/>
        <v>70226</v>
      </c>
      <c r="O6" s="11">
        <f t="shared" si="0"/>
        <v>0</v>
      </c>
      <c r="P6" s="11">
        <f t="shared" si="0"/>
        <v>50353200</v>
      </c>
      <c r="Q6" s="11">
        <f t="shared" si="0"/>
        <v>41314500</v>
      </c>
      <c r="R6" s="11">
        <f t="shared" si="0"/>
        <v>91667700</v>
      </c>
    </row>
    <row r="7" spans="1:18" ht="19.5" customHeight="1" x14ac:dyDescent="0.25">
      <c r="A7" s="9" t="s">
        <v>7</v>
      </c>
      <c r="B7" s="10" t="s">
        <v>8</v>
      </c>
      <c r="C7" s="12">
        <f>SUM(C8:C10)</f>
        <v>3326</v>
      </c>
      <c r="D7" s="12">
        <f t="shared" ref="D7:R7" si="1">SUM(D8:D10)</f>
        <v>0</v>
      </c>
      <c r="E7" s="12">
        <f t="shared" si="1"/>
        <v>0</v>
      </c>
      <c r="F7" s="12">
        <f t="shared" si="1"/>
        <v>3326</v>
      </c>
      <c r="G7" s="12">
        <f t="shared" si="1"/>
        <v>0</v>
      </c>
      <c r="H7" s="12">
        <f t="shared" si="1"/>
        <v>2598200</v>
      </c>
      <c r="I7" s="12">
        <f>SUM(I8:I10)</f>
        <v>0</v>
      </c>
      <c r="J7" s="12">
        <f t="shared" si="1"/>
        <v>2598200</v>
      </c>
      <c r="K7" s="12">
        <f t="shared" si="1"/>
        <v>28228</v>
      </c>
      <c r="L7" s="12">
        <f>SUM(L8:L10)</f>
        <v>0</v>
      </c>
      <c r="M7" s="12">
        <f t="shared" si="1"/>
        <v>0</v>
      </c>
      <c r="N7" s="12">
        <f t="shared" si="1"/>
        <v>28228</v>
      </c>
      <c r="O7" s="12">
        <f t="shared" si="1"/>
        <v>0</v>
      </c>
      <c r="P7" s="12">
        <f t="shared" si="1"/>
        <v>22080750</v>
      </c>
      <c r="Q7" s="12">
        <f t="shared" si="1"/>
        <v>0</v>
      </c>
      <c r="R7" s="12">
        <f t="shared" si="1"/>
        <v>22080750</v>
      </c>
    </row>
    <row r="8" spans="1:18" ht="19.5" customHeight="1" x14ac:dyDescent="0.25">
      <c r="A8" s="1">
        <v>1</v>
      </c>
      <c r="B8" s="5" t="s">
        <v>9</v>
      </c>
      <c r="C8" s="13">
        <f>SUM(D8:F8)</f>
        <v>3309</v>
      </c>
      <c r="D8" s="14"/>
      <c r="E8" s="14"/>
      <c r="F8" s="14">
        <v>3309</v>
      </c>
      <c r="G8" s="14"/>
      <c r="H8" s="14">
        <v>2584600</v>
      </c>
      <c r="I8" s="14"/>
      <c r="J8" s="13">
        <f>SUM(G8:I8)</f>
        <v>2584600</v>
      </c>
      <c r="K8" s="14">
        <f>SUM(L8:N8)</f>
        <v>27563</v>
      </c>
      <c r="L8" s="14">
        <f>D8+'Tháng 2.2024'!L8</f>
        <v>0</v>
      </c>
      <c r="M8" s="14">
        <f>E8+'Tháng 2.2024'!M8</f>
        <v>0</v>
      </c>
      <c r="N8" s="14">
        <f>F8+'Tháng 2.2024'!N8</f>
        <v>27563</v>
      </c>
      <c r="O8" s="14">
        <f>G8+'Tháng 2.2024'!O8</f>
        <v>0</v>
      </c>
      <c r="P8" s="14">
        <f>H8+'Tháng 2.2024'!P8</f>
        <v>21553650</v>
      </c>
      <c r="Q8" s="14">
        <f>I8+'Tháng 2.2024'!Q8</f>
        <v>0</v>
      </c>
      <c r="R8" s="14">
        <f>SUM(O8:Q8)</f>
        <v>21553650</v>
      </c>
    </row>
    <row r="9" spans="1:18" ht="19.5" customHeight="1" x14ac:dyDescent="0.25">
      <c r="A9" s="1">
        <v>2</v>
      </c>
      <c r="B9" s="5" t="s">
        <v>10</v>
      </c>
      <c r="C9" s="13">
        <f t="shared" ref="C9:C10" si="2">SUM(D9:F9)</f>
        <v>8</v>
      </c>
      <c r="D9" s="14"/>
      <c r="E9" s="14"/>
      <c r="F9" s="14">
        <v>8</v>
      </c>
      <c r="G9" s="14"/>
      <c r="H9" s="14">
        <v>6400</v>
      </c>
      <c r="I9" s="14"/>
      <c r="J9" s="13">
        <f t="shared" ref="J9:J10" si="3">SUM(G9:I9)</f>
        <v>6400</v>
      </c>
      <c r="K9" s="14">
        <f t="shared" ref="K9:K10" si="4">SUM(L9:N9)</f>
        <v>430</v>
      </c>
      <c r="L9" s="14">
        <f>D9+'Tháng 2.2024'!L9</f>
        <v>0</v>
      </c>
      <c r="M9" s="14">
        <f>E9+'Tháng 2.2024'!M9</f>
        <v>0</v>
      </c>
      <c r="N9" s="14">
        <f>F9+'Tháng 2.2024'!N9</f>
        <v>430</v>
      </c>
      <c r="O9" s="14">
        <f>G9+'Tháng 2.2024'!O9</f>
        <v>0</v>
      </c>
      <c r="P9" s="14">
        <f>H9+'Tháng 2.2024'!P9</f>
        <v>339100</v>
      </c>
      <c r="Q9" s="14">
        <f>I9+'Tháng 2.2024'!Q9</f>
        <v>0</v>
      </c>
      <c r="R9" s="14">
        <f t="shared" ref="R9:R10" si="5">SUM(O9:Q9)</f>
        <v>339100</v>
      </c>
    </row>
    <row r="10" spans="1:18" ht="19.5" customHeight="1" x14ac:dyDescent="0.25">
      <c r="A10" s="1">
        <v>3</v>
      </c>
      <c r="B10" s="5" t="s">
        <v>11</v>
      </c>
      <c r="C10" s="13">
        <f t="shared" si="2"/>
        <v>9</v>
      </c>
      <c r="D10" s="14"/>
      <c r="E10" s="14"/>
      <c r="F10" s="14">
        <v>9</v>
      </c>
      <c r="G10" s="14"/>
      <c r="H10" s="14">
        <v>7200</v>
      </c>
      <c r="I10" s="14"/>
      <c r="J10" s="13">
        <f t="shared" si="3"/>
        <v>7200</v>
      </c>
      <c r="K10" s="14">
        <f t="shared" si="4"/>
        <v>235</v>
      </c>
      <c r="L10" s="14">
        <f>D10+'Tháng 2.2024'!L10</f>
        <v>0</v>
      </c>
      <c r="M10" s="14">
        <f>E10+'Tháng 2.2024'!M10</f>
        <v>0</v>
      </c>
      <c r="N10" s="14">
        <f>F10+'Tháng 2.2024'!N10</f>
        <v>235</v>
      </c>
      <c r="O10" s="14">
        <f>G10+'Tháng 2.2024'!O10</f>
        <v>0</v>
      </c>
      <c r="P10" s="14">
        <f>H10+'Tháng 2.2024'!P10</f>
        <v>188000</v>
      </c>
      <c r="Q10" s="14">
        <f>I10+'Tháng 2.2024'!Q10</f>
        <v>0</v>
      </c>
      <c r="R10" s="14">
        <f t="shared" si="5"/>
        <v>188000</v>
      </c>
    </row>
    <row r="11" spans="1:18" ht="19.5" customHeight="1" x14ac:dyDescent="0.25">
      <c r="A11" s="9" t="s">
        <v>12</v>
      </c>
      <c r="B11" s="8" t="s">
        <v>13</v>
      </c>
      <c r="C11" s="12">
        <f>SUM(C12:C13)</f>
        <v>8</v>
      </c>
      <c r="D11" s="12">
        <f t="shared" ref="D11:R11" si="6">SUM(D12:D13)</f>
        <v>0</v>
      </c>
      <c r="E11" s="12">
        <f t="shared" si="6"/>
        <v>0</v>
      </c>
      <c r="F11" s="12">
        <f t="shared" si="6"/>
        <v>8</v>
      </c>
      <c r="G11" s="12">
        <f t="shared" si="6"/>
        <v>0</v>
      </c>
      <c r="H11" s="12">
        <f t="shared" si="6"/>
        <v>6400</v>
      </c>
      <c r="I11" s="12">
        <f t="shared" si="6"/>
        <v>0</v>
      </c>
      <c r="J11" s="12">
        <f t="shared" si="6"/>
        <v>6400</v>
      </c>
      <c r="K11" s="12">
        <f t="shared" si="6"/>
        <v>50</v>
      </c>
      <c r="L11" s="12">
        <f t="shared" si="6"/>
        <v>0</v>
      </c>
      <c r="M11" s="12">
        <f t="shared" si="6"/>
        <v>0</v>
      </c>
      <c r="N11" s="12">
        <f t="shared" si="6"/>
        <v>50</v>
      </c>
      <c r="O11" s="12">
        <f t="shared" si="6"/>
        <v>0</v>
      </c>
      <c r="P11" s="12">
        <f t="shared" si="6"/>
        <v>40000</v>
      </c>
      <c r="Q11" s="12">
        <f t="shared" si="6"/>
        <v>0</v>
      </c>
      <c r="R11" s="12">
        <f t="shared" si="6"/>
        <v>40000</v>
      </c>
    </row>
    <row r="12" spans="1:18" ht="19.5" customHeight="1" x14ac:dyDescent="0.25">
      <c r="A12" s="1">
        <v>4</v>
      </c>
      <c r="B12" s="5" t="s">
        <v>14</v>
      </c>
      <c r="C12" s="14">
        <f>SUM(D12:F12)</f>
        <v>8</v>
      </c>
      <c r="D12" s="14"/>
      <c r="E12" s="14"/>
      <c r="F12" s="14">
        <v>8</v>
      </c>
      <c r="G12" s="14"/>
      <c r="H12" s="14">
        <v>6400</v>
      </c>
      <c r="I12" s="14"/>
      <c r="J12" s="14">
        <f>SUM(G12:I12)</f>
        <v>6400</v>
      </c>
      <c r="K12" s="14">
        <f>SUM(L12:N12)</f>
        <v>50</v>
      </c>
      <c r="L12" s="14">
        <f>D12+'Tháng 2.2024'!L12</f>
        <v>0</v>
      </c>
      <c r="M12" s="14">
        <f>E12+'Tháng 2.2024'!M12</f>
        <v>0</v>
      </c>
      <c r="N12" s="14">
        <f>F12+'Tháng 2.2024'!N12</f>
        <v>50</v>
      </c>
      <c r="O12" s="14">
        <f>G12+'Tháng 2.2024'!O12</f>
        <v>0</v>
      </c>
      <c r="P12" s="14">
        <f>H12+'Tháng 2.2024'!P12</f>
        <v>40000</v>
      </c>
      <c r="Q12" s="14">
        <f>I12+'Tháng 2.2024'!Q12</f>
        <v>0</v>
      </c>
      <c r="R12" s="14">
        <f>SUM(O12:Q12)</f>
        <v>40000</v>
      </c>
    </row>
    <row r="13" spans="1:18" ht="19.5" customHeight="1" x14ac:dyDescent="0.25">
      <c r="A13" s="1">
        <v>5</v>
      </c>
      <c r="B13" s="5" t="s">
        <v>15</v>
      </c>
      <c r="C13" s="14">
        <f>SUM(D13:F13)</f>
        <v>0</v>
      </c>
      <c r="D13" s="14"/>
      <c r="E13" s="14"/>
      <c r="F13" s="14"/>
      <c r="G13" s="14"/>
      <c r="H13" s="14"/>
      <c r="I13" s="14"/>
      <c r="J13" s="14">
        <f>SUM(G13:I13)</f>
        <v>0</v>
      </c>
      <c r="K13" s="14">
        <f>SUM(L13:N13)</f>
        <v>0</v>
      </c>
      <c r="L13" s="14">
        <f>D13+'Tháng 2.2024'!L13</f>
        <v>0</v>
      </c>
      <c r="M13" s="14">
        <f>E13+'Tháng 2.2024'!M13</f>
        <v>0</v>
      </c>
      <c r="N13" s="14">
        <f>F13+'Tháng 2.2024'!N13</f>
        <v>0</v>
      </c>
      <c r="O13" s="14">
        <f>G13+'Tháng 2.2024'!O13</f>
        <v>0</v>
      </c>
      <c r="P13" s="14">
        <f>H13+'Tháng 2.2024'!P13</f>
        <v>0</v>
      </c>
      <c r="Q13" s="14">
        <f>I13+'Tháng 2.2024'!Q13</f>
        <v>0</v>
      </c>
      <c r="R13" s="14">
        <f>SUM(O13:Q13)</f>
        <v>0</v>
      </c>
    </row>
    <row r="14" spans="1:18" ht="19.5" customHeight="1" x14ac:dyDescent="0.25">
      <c r="A14" s="10" t="s">
        <v>16</v>
      </c>
      <c r="B14" s="10" t="s">
        <v>17</v>
      </c>
      <c r="C14" s="12">
        <f>SUM(C15:C17)</f>
        <v>6953</v>
      </c>
      <c r="D14" s="12">
        <f t="shared" ref="D14:R14" si="7">SUM(D15:D17)</f>
        <v>0</v>
      </c>
      <c r="E14" s="12">
        <f t="shared" si="7"/>
        <v>1283</v>
      </c>
      <c r="F14" s="12">
        <f t="shared" si="7"/>
        <v>5670</v>
      </c>
      <c r="G14" s="12">
        <f t="shared" si="7"/>
        <v>0</v>
      </c>
      <c r="H14" s="12">
        <f t="shared" si="7"/>
        <v>3710550</v>
      </c>
      <c r="I14" s="12">
        <f t="shared" si="7"/>
        <v>6339000</v>
      </c>
      <c r="J14" s="12">
        <f t="shared" si="7"/>
        <v>10049550</v>
      </c>
      <c r="K14" s="12">
        <f t="shared" si="7"/>
        <v>43078</v>
      </c>
      <c r="L14" s="12">
        <f t="shared" si="7"/>
        <v>0</v>
      </c>
      <c r="M14" s="12">
        <f t="shared" si="7"/>
        <v>8420</v>
      </c>
      <c r="N14" s="12">
        <f t="shared" si="7"/>
        <v>34658</v>
      </c>
      <c r="O14" s="12">
        <f t="shared" si="7"/>
        <v>0</v>
      </c>
      <c r="P14" s="12">
        <f t="shared" si="7"/>
        <v>22776100</v>
      </c>
      <c r="Q14" s="12">
        <f t="shared" si="7"/>
        <v>41209500</v>
      </c>
      <c r="R14" s="12">
        <f t="shared" si="7"/>
        <v>63985600</v>
      </c>
    </row>
    <row r="15" spans="1:18" ht="19.5" customHeight="1" x14ac:dyDescent="0.25">
      <c r="A15" s="1">
        <v>6</v>
      </c>
      <c r="B15" s="5" t="s">
        <v>18</v>
      </c>
      <c r="C15" s="13">
        <f>SUM(D15:F15)</f>
        <v>6953</v>
      </c>
      <c r="D15" s="14"/>
      <c r="E15" s="14">
        <v>1283</v>
      </c>
      <c r="F15" s="14">
        <v>5670</v>
      </c>
      <c r="G15" s="14"/>
      <c r="H15" s="14">
        <v>3710550</v>
      </c>
      <c r="I15" s="14">
        <v>6339000</v>
      </c>
      <c r="J15" s="13">
        <f>SUM(G15:I15)</f>
        <v>10049550</v>
      </c>
      <c r="K15" s="14">
        <f>SUM(L15:N15)</f>
        <v>43078</v>
      </c>
      <c r="L15" s="14">
        <f>D15+'Tháng 2.2024'!L15</f>
        <v>0</v>
      </c>
      <c r="M15" s="14">
        <f>E15+'Tháng 2.2024'!M15</f>
        <v>8420</v>
      </c>
      <c r="N15" s="14">
        <f>F15+'Tháng 2.2024'!N15</f>
        <v>34658</v>
      </c>
      <c r="O15" s="14">
        <f>G15+'Tháng 2.2024'!O15</f>
        <v>0</v>
      </c>
      <c r="P15" s="14">
        <f>H15+'Tháng 2.2024'!P15</f>
        <v>22776100</v>
      </c>
      <c r="Q15" s="14">
        <f>I15+'Tháng 2.2024'!Q15</f>
        <v>41209500</v>
      </c>
      <c r="R15" s="14">
        <f>SUM(O15:Q15)</f>
        <v>63985600</v>
      </c>
    </row>
    <row r="16" spans="1:18" ht="19.5" customHeight="1" x14ac:dyDescent="0.25">
      <c r="A16" s="1">
        <v>7</v>
      </c>
      <c r="B16" s="5" t="s">
        <v>19</v>
      </c>
      <c r="C16" s="13">
        <f t="shared" ref="C16:C17" si="8">SUM(D16:F16)</f>
        <v>0</v>
      </c>
      <c r="D16" s="14"/>
      <c r="E16" s="14"/>
      <c r="F16" s="14"/>
      <c r="G16" s="14"/>
      <c r="H16" s="14"/>
      <c r="I16" s="14"/>
      <c r="J16" s="13">
        <f t="shared" ref="J16:J17" si="9">SUM(G16:I16)</f>
        <v>0</v>
      </c>
      <c r="K16" s="14">
        <f t="shared" ref="K16:K17" si="10">SUM(L16:N16)</f>
        <v>0</v>
      </c>
      <c r="L16" s="14">
        <f>D16+'Tháng 2.2024'!L16</f>
        <v>0</v>
      </c>
      <c r="M16" s="14">
        <f>E16+'Tháng 2.2024'!M16</f>
        <v>0</v>
      </c>
      <c r="N16" s="14">
        <f>F16+'Tháng 2.2024'!N16</f>
        <v>0</v>
      </c>
      <c r="O16" s="14">
        <f>G16+'Tháng 2.2024'!O16</f>
        <v>0</v>
      </c>
      <c r="P16" s="14">
        <f>H16+'Tháng 2.2024'!P16</f>
        <v>0</v>
      </c>
      <c r="Q16" s="14">
        <f>I16+'Tháng 2.2024'!Q16</f>
        <v>0</v>
      </c>
      <c r="R16" s="14">
        <f t="shared" ref="R16:R17" si="11">SUM(O16:Q16)</f>
        <v>0</v>
      </c>
    </row>
    <row r="17" spans="1:18" ht="19.5" customHeight="1" x14ac:dyDescent="0.25">
      <c r="A17" s="1">
        <v>8</v>
      </c>
      <c r="B17" s="5" t="s">
        <v>20</v>
      </c>
      <c r="C17" s="13">
        <f t="shared" si="8"/>
        <v>0</v>
      </c>
      <c r="D17" s="14"/>
      <c r="E17" s="14"/>
      <c r="F17" s="14"/>
      <c r="G17" s="14"/>
      <c r="H17" s="14"/>
      <c r="I17" s="14"/>
      <c r="J17" s="13">
        <f t="shared" si="9"/>
        <v>0</v>
      </c>
      <c r="K17" s="14">
        <f t="shared" si="10"/>
        <v>0</v>
      </c>
      <c r="L17" s="14">
        <f>D17+'Tháng 2.2024'!L17</f>
        <v>0</v>
      </c>
      <c r="M17" s="14">
        <f>E17+'Tháng 2.2024'!M17</f>
        <v>0</v>
      </c>
      <c r="N17" s="14">
        <f>F17+'Tháng 2.2024'!N17</f>
        <v>0</v>
      </c>
      <c r="O17" s="14">
        <f>G17+'Tháng 2.2024'!O17</f>
        <v>0</v>
      </c>
      <c r="P17" s="14">
        <f>H17+'Tháng 2.2024'!P17</f>
        <v>0</v>
      </c>
      <c r="Q17" s="14">
        <f>I17+'Tháng 2.2024'!Q17</f>
        <v>0</v>
      </c>
      <c r="R17" s="14">
        <f t="shared" si="11"/>
        <v>0</v>
      </c>
    </row>
    <row r="18" spans="1:18" ht="19.5" customHeight="1" x14ac:dyDescent="0.25">
      <c r="A18" s="7" t="s">
        <v>21</v>
      </c>
      <c r="B18" s="7" t="s">
        <v>22</v>
      </c>
      <c r="C18" s="15">
        <f>SUM(C19:C20)</f>
        <v>1617</v>
      </c>
      <c r="D18" s="15">
        <f t="shared" ref="D18:R18" si="12">SUM(D19:D20)</f>
        <v>0</v>
      </c>
      <c r="E18" s="15">
        <f t="shared" si="12"/>
        <v>0</v>
      </c>
      <c r="F18" s="15">
        <f t="shared" si="12"/>
        <v>1617</v>
      </c>
      <c r="G18" s="15">
        <f t="shared" si="12"/>
        <v>0</v>
      </c>
      <c r="H18" s="15">
        <f t="shared" si="12"/>
        <v>1221300</v>
      </c>
      <c r="I18" s="15">
        <f t="shared" si="12"/>
        <v>0</v>
      </c>
      <c r="J18" s="15">
        <f t="shared" si="12"/>
        <v>1221300</v>
      </c>
      <c r="K18" s="15">
        <f t="shared" si="12"/>
        <v>7311</v>
      </c>
      <c r="L18" s="15">
        <f t="shared" si="12"/>
        <v>0</v>
      </c>
      <c r="M18" s="15">
        <f t="shared" si="12"/>
        <v>21</v>
      </c>
      <c r="N18" s="15">
        <f t="shared" si="12"/>
        <v>7290</v>
      </c>
      <c r="O18" s="15">
        <f t="shared" si="12"/>
        <v>0</v>
      </c>
      <c r="P18" s="15">
        <f t="shared" si="12"/>
        <v>5456350</v>
      </c>
      <c r="Q18" s="15">
        <f t="shared" si="12"/>
        <v>105000</v>
      </c>
      <c r="R18" s="15">
        <f t="shared" si="12"/>
        <v>5561350</v>
      </c>
    </row>
    <row r="19" spans="1:18" ht="19.5" customHeight="1" x14ac:dyDescent="0.25">
      <c r="A19" s="3">
        <v>9</v>
      </c>
      <c r="B19" s="4" t="s">
        <v>23</v>
      </c>
      <c r="C19" s="16">
        <f>SUM(D19:F19)</f>
        <v>1617</v>
      </c>
      <c r="D19" s="17"/>
      <c r="E19" s="18"/>
      <c r="F19" s="19">
        <v>1617</v>
      </c>
      <c r="G19" s="19"/>
      <c r="H19" s="19">
        <v>1221300</v>
      </c>
      <c r="I19" s="19"/>
      <c r="J19" s="16">
        <f>SUM(G19:I19)</f>
        <v>1221300</v>
      </c>
      <c r="K19" s="20">
        <f>SUM(L19:N19)</f>
        <v>7311</v>
      </c>
      <c r="L19" s="14">
        <f>D19+'Tháng 2.2024'!L19</f>
        <v>0</v>
      </c>
      <c r="M19" s="14">
        <f>E19+'Tháng 2.2024'!M19</f>
        <v>21</v>
      </c>
      <c r="N19" s="14">
        <f>F19+'Tháng 2.2024'!N19</f>
        <v>7290</v>
      </c>
      <c r="O19" s="14">
        <f>G19+'Tháng 2.2024'!O19</f>
        <v>0</v>
      </c>
      <c r="P19" s="14">
        <f>H19+'Tháng 2.2024'!P19</f>
        <v>5456350</v>
      </c>
      <c r="Q19" s="14">
        <f>I19+'Tháng 2.2024'!Q19</f>
        <v>105000</v>
      </c>
      <c r="R19" s="20">
        <f>SUM(O19:Q19)</f>
        <v>5561350</v>
      </c>
    </row>
    <row r="20" spans="1:18" ht="19.5" customHeight="1" x14ac:dyDescent="0.25">
      <c r="A20" s="4">
        <v>10</v>
      </c>
      <c r="B20" s="2" t="s">
        <v>24</v>
      </c>
      <c r="C20" s="16">
        <f>SUM(D20:F20)</f>
        <v>0</v>
      </c>
      <c r="D20" s="21"/>
      <c r="E20" s="17"/>
      <c r="F20" s="21"/>
      <c r="G20" s="20"/>
      <c r="H20" s="19"/>
      <c r="I20" s="19"/>
      <c r="J20" s="16">
        <f>SUM(G20:I20)</f>
        <v>0</v>
      </c>
      <c r="K20" s="20">
        <f>SUM(L20:N20)</f>
        <v>0</v>
      </c>
      <c r="L20" s="14">
        <f>D20+'Tháng 2.2024'!L20</f>
        <v>0</v>
      </c>
      <c r="M20" s="14">
        <f>E20+'Tháng 2.2024'!M20</f>
        <v>0</v>
      </c>
      <c r="N20" s="14">
        <f>F20+'Tháng 2.2024'!N20</f>
        <v>0</v>
      </c>
      <c r="O20" s="14">
        <f>G20+'Tháng 2.2024'!O20</f>
        <v>0</v>
      </c>
      <c r="P20" s="14">
        <f>H20+'Tháng 2.2024'!P20</f>
        <v>0</v>
      </c>
      <c r="Q20" s="14">
        <f>I20+'Tháng 2.2024'!Q20</f>
        <v>0</v>
      </c>
      <c r="R20" s="20">
        <f>SUM(O20:Q20)</f>
        <v>0</v>
      </c>
    </row>
    <row r="21" spans="1:18" ht="19.5" customHeight="1" x14ac:dyDescent="0.25">
      <c r="A21" s="7" t="s">
        <v>25</v>
      </c>
      <c r="B21" s="7" t="s">
        <v>26</v>
      </c>
      <c r="C21" s="11">
        <f>SUM(C22)</f>
        <v>0</v>
      </c>
      <c r="D21" s="11">
        <f t="shared" ref="D21:R21" si="13">SUM(D22)</f>
        <v>0</v>
      </c>
      <c r="E21" s="11">
        <f t="shared" si="13"/>
        <v>0</v>
      </c>
      <c r="F21" s="11">
        <f t="shared" si="13"/>
        <v>0</v>
      </c>
      <c r="G21" s="11">
        <f t="shared" si="13"/>
        <v>0</v>
      </c>
      <c r="H21" s="11">
        <f t="shared" si="13"/>
        <v>0</v>
      </c>
      <c r="I21" s="11">
        <f t="shared" si="13"/>
        <v>0</v>
      </c>
      <c r="J21" s="11">
        <f t="shared" si="13"/>
        <v>0</v>
      </c>
      <c r="K21" s="11">
        <f t="shared" si="13"/>
        <v>0</v>
      </c>
      <c r="L21" s="11">
        <f t="shared" si="13"/>
        <v>0</v>
      </c>
      <c r="M21" s="11">
        <f t="shared" si="13"/>
        <v>0</v>
      </c>
      <c r="N21" s="11">
        <f t="shared" si="13"/>
        <v>0</v>
      </c>
      <c r="O21" s="11">
        <f t="shared" si="13"/>
        <v>0</v>
      </c>
      <c r="P21" s="11">
        <f t="shared" si="13"/>
        <v>0</v>
      </c>
      <c r="Q21" s="11">
        <f t="shared" si="13"/>
        <v>0</v>
      </c>
      <c r="R21" s="11">
        <f t="shared" si="13"/>
        <v>0</v>
      </c>
    </row>
    <row r="22" spans="1:18" ht="19.5" customHeight="1" x14ac:dyDescent="0.25">
      <c r="A22" s="4">
        <v>11</v>
      </c>
      <c r="B22" s="4" t="s">
        <v>27</v>
      </c>
      <c r="C22" s="20">
        <f>SUM(D22:F22)</f>
        <v>0</v>
      </c>
      <c r="D22" s="11"/>
      <c r="E22" s="12"/>
      <c r="F22" s="20"/>
      <c r="G22" s="11"/>
      <c r="H22" s="20"/>
      <c r="I22" s="11"/>
      <c r="J22" s="22">
        <f>SUM(G22:I22)</f>
        <v>0</v>
      </c>
      <c r="K22" s="20">
        <f>SUM(L22:N22)</f>
        <v>0</v>
      </c>
      <c r="L22" s="14">
        <f>D22+'Tháng 2.2024'!L22</f>
        <v>0</v>
      </c>
      <c r="M22" s="14">
        <f>E22+'Tháng 2.2024'!M22</f>
        <v>0</v>
      </c>
      <c r="N22" s="14">
        <f>F22+'Tháng 2.2024'!N22</f>
        <v>0</v>
      </c>
      <c r="O22" s="14">
        <f>G22+'Tháng 2.2024'!O22</f>
        <v>0</v>
      </c>
      <c r="P22" s="14">
        <f>H22+'Tháng 2.2024'!P22</f>
        <v>0</v>
      </c>
      <c r="Q22" s="14">
        <f>I22+'Tháng 2.2024'!Q22</f>
        <v>0</v>
      </c>
      <c r="R22" s="20">
        <f>SUM(O22:Q22)</f>
        <v>0</v>
      </c>
    </row>
  </sheetData>
  <mergeCells count="16"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  <mergeCell ref="J4:J5"/>
    <mergeCell ref="K4:N4"/>
    <mergeCell ref="O4:O5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7" zoomScaleNormal="100" zoomScaleSheetLayoutView="115" workbookViewId="0">
      <selection activeCell="K26" sqref="K26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8" width="9.5703125" customWidth="1"/>
    <col min="9" max="9" width="9.42578125" customWidth="1"/>
    <col min="10" max="10" width="9.7109375" customWidth="1"/>
    <col min="11" max="11" width="6.85546875" customWidth="1"/>
    <col min="12" max="12" width="6.7109375" customWidth="1"/>
    <col min="13" max="13" width="6.28515625" customWidth="1"/>
    <col min="14" max="14" width="8.42578125" customWidth="1"/>
    <col min="15" max="15" width="7.5703125" customWidth="1"/>
    <col min="16" max="17" width="9.28515625" customWidth="1"/>
    <col min="18" max="18" width="10.28515625" customWidth="1"/>
  </cols>
  <sheetData>
    <row r="1" spans="1:18" ht="15.75" x14ac:dyDescent="0.2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.75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25">
      <c r="A3" s="47" t="s">
        <v>0</v>
      </c>
      <c r="B3" s="47" t="s">
        <v>1</v>
      </c>
      <c r="C3" s="50" t="s">
        <v>50</v>
      </c>
      <c r="D3" s="51"/>
      <c r="E3" s="51"/>
      <c r="F3" s="51"/>
      <c r="G3" s="51"/>
      <c r="H3" s="51"/>
      <c r="I3" s="51"/>
      <c r="J3" s="52"/>
      <c r="K3" s="50" t="s">
        <v>38</v>
      </c>
      <c r="L3" s="51"/>
      <c r="M3" s="51"/>
      <c r="N3" s="51"/>
      <c r="O3" s="51"/>
      <c r="P3" s="51"/>
      <c r="Q3" s="51"/>
      <c r="R3" s="52"/>
    </row>
    <row r="4" spans="1:18" x14ac:dyDescent="0.25">
      <c r="A4" s="49"/>
      <c r="B4" s="49"/>
      <c r="C4" s="42" t="s">
        <v>2</v>
      </c>
      <c r="D4" s="43"/>
      <c r="E4" s="43"/>
      <c r="F4" s="44"/>
      <c r="G4" s="40" t="s">
        <v>30</v>
      </c>
      <c r="H4" s="40" t="s">
        <v>29</v>
      </c>
      <c r="I4" s="40" t="s">
        <v>33</v>
      </c>
      <c r="J4" s="40" t="s">
        <v>31</v>
      </c>
      <c r="K4" s="42" t="s">
        <v>2</v>
      </c>
      <c r="L4" s="43"/>
      <c r="M4" s="43"/>
      <c r="N4" s="44"/>
      <c r="O4" s="47" t="s">
        <v>30</v>
      </c>
      <c r="P4" s="47" t="s">
        <v>29</v>
      </c>
      <c r="Q4" s="47" t="s">
        <v>33</v>
      </c>
      <c r="R4" s="47" t="s">
        <v>28</v>
      </c>
    </row>
    <row r="5" spans="1:18" ht="73.5" customHeight="1" x14ac:dyDescent="0.25">
      <c r="A5" s="48"/>
      <c r="B5" s="48"/>
      <c r="C5" s="23" t="s">
        <v>3</v>
      </c>
      <c r="D5" s="23" t="s">
        <v>4</v>
      </c>
      <c r="E5" s="24" t="s">
        <v>32</v>
      </c>
      <c r="F5" s="23" t="s">
        <v>5</v>
      </c>
      <c r="G5" s="41"/>
      <c r="H5" s="41"/>
      <c r="I5" s="41"/>
      <c r="J5" s="41"/>
      <c r="K5" s="23" t="s">
        <v>3</v>
      </c>
      <c r="L5" s="23" t="s">
        <v>4</v>
      </c>
      <c r="M5" s="23" t="s">
        <v>32</v>
      </c>
      <c r="N5" s="23" t="s">
        <v>5</v>
      </c>
      <c r="O5" s="48"/>
      <c r="P5" s="48"/>
      <c r="Q5" s="48"/>
      <c r="R5" s="48"/>
    </row>
    <row r="6" spans="1:18" ht="19.5" customHeight="1" x14ac:dyDescent="0.25">
      <c r="A6" s="2"/>
      <c r="B6" s="6" t="s">
        <v>6</v>
      </c>
      <c r="C6" s="11">
        <f>C7+C11+C14+C18+C21</f>
        <v>13543</v>
      </c>
      <c r="D6" s="11">
        <f t="shared" ref="D6:R6" si="0">D7+D11+D14+D18+D21</f>
        <v>0</v>
      </c>
      <c r="E6" s="11">
        <f t="shared" si="0"/>
        <v>1230</v>
      </c>
      <c r="F6" s="11">
        <f t="shared" si="0"/>
        <v>12313</v>
      </c>
      <c r="G6" s="11">
        <f t="shared" si="0"/>
        <v>0</v>
      </c>
      <c r="H6" s="11">
        <f>H7+H11+H14+H18+H21</f>
        <v>8753050</v>
      </c>
      <c r="I6" s="11">
        <f>I7+I11+I14+I18+I21</f>
        <v>5984500</v>
      </c>
      <c r="J6" s="11">
        <f>J7+J11+J14+J18+J21</f>
        <v>14737550</v>
      </c>
      <c r="K6" s="11">
        <f t="shared" si="0"/>
        <v>92210</v>
      </c>
      <c r="L6" s="11">
        <f t="shared" si="0"/>
        <v>0</v>
      </c>
      <c r="M6" s="11">
        <f t="shared" si="0"/>
        <v>9671</v>
      </c>
      <c r="N6" s="11">
        <f t="shared" si="0"/>
        <v>82539</v>
      </c>
      <c r="O6" s="11">
        <f t="shared" si="0"/>
        <v>0</v>
      </c>
      <c r="P6" s="11">
        <f t="shared" si="0"/>
        <v>59106250</v>
      </c>
      <c r="Q6" s="11">
        <f t="shared" si="0"/>
        <v>47299000</v>
      </c>
      <c r="R6" s="11">
        <f t="shared" si="0"/>
        <v>106405250</v>
      </c>
    </row>
    <row r="7" spans="1:18" ht="19.5" customHeight="1" x14ac:dyDescent="0.25">
      <c r="A7" s="9" t="s">
        <v>7</v>
      </c>
      <c r="B7" s="10" t="s">
        <v>8</v>
      </c>
      <c r="C7" s="12">
        <f>SUM(C8:C10)</f>
        <v>4290</v>
      </c>
      <c r="D7" s="12">
        <f t="shared" ref="D7:R7" si="1">SUM(D8:D10)</f>
        <v>0</v>
      </c>
      <c r="E7" s="12">
        <f t="shared" si="1"/>
        <v>0</v>
      </c>
      <c r="F7" s="12">
        <f t="shared" si="1"/>
        <v>4290</v>
      </c>
      <c r="G7" s="12">
        <f t="shared" si="1"/>
        <v>0</v>
      </c>
      <c r="H7" s="12">
        <f t="shared" si="1"/>
        <v>3331250</v>
      </c>
      <c r="I7" s="12">
        <f>SUM(I8:I10)</f>
        <v>0</v>
      </c>
      <c r="J7" s="12">
        <f t="shared" si="1"/>
        <v>3331250</v>
      </c>
      <c r="K7" s="12">
        <f t="shared" si="1"/>
        <v>32518</v>
      </c>
      <c r="L7" s="12">
        <f>SUM(L8:L10)</f>
        <v>0</v>
      </c>
      <c r="M7" s="12">
        <f t="shared" si="1"/>
        <v>0</v>
      </c>
      <c r="N7" s="12">
        <f t="shared" si="1"/>
        <v>32518</v>
      </c>
      <c r="O7" s="12">
        <f t="shared" si="1"/>
        <v>0</v>
      </c>
      <c r="P7" s="12">
        <f t="shared" si="1"/>
        <v>25412000</v>
      </c>
      <c r="Q7" s="12">
        <f t="shared" si="1"/>
        <v>0</v>
      </c>
      <c r="R7" s="12">
        <f t="shared" si="1"/>
        <v>25412000</v>
      </c>
    </row>
    <row r="8" spans="1:18" ht="19.5" customHeight="1" x14ac:dyDescent="0.25">
      <c r="A8" s="1">
        <v>1</v>
      </c>
      <c r="B8" s="5" t="s">
        <v>9</v>
      </c>
      <c r="C8" s="13">
        <f>SUM(D8:F8)</f>
        <v>4245</v>
      </c>
      <c r="D8" s="14"/>
      <c r="E8" s="14"/>
      <c r="F8" s="14">
        <v>4245</v>
      </c>
      <c r="G8" s="14"/>
      <c r="H8" s="14">
        <v>3295250</v>
      </c>
      <c r="I8" s="14"/>
      <c r="J8" s="13">
        <f>SUM(G8:I8)</f>
        <v>3295250</v>
      </c>
      <c r="K8" s="14">
        <f>SUM(L8:N8)</f>
        <v>31808</v>
      </c>
      <c r="L8" s="14">
        <f>D8+'10 ngày đầu tháng 3.2024'!L8</f>
        <v>0</v>
      </c>
      <c r="M8" s="14">
        <f>E8+'10 ngày đầu tháng 3.2024'!M8</f>
        <v>0</v>
      </c>
      <c r="N8" s="14">
        <f>F8+'10 ngày đầu tháng 3.2024'!N8</f>
        <v>31808</v>
      </c>
      <c r="O8" s="14">
        <f>G8+'10 ngày đầu tháng 3.2024'!O8</f>
        <v>0</v>
      </c>
      <c r="P8" s="14">
        <f>H8+'10 ngày đầu tháng 3.2024'!P8</f>
        <v>24848900</v>
      </c>
      <c r="Q8" s="14">
        <f>I8+'10 ngày đầu tháng 3.2024'!Q8</f>
        <v>0</v>
      </c>
      <c r="R8" s="14">
        <f>SUM(O8:Q8)</f>
        <v>24848900</v>
      </c>
    </row>
    <row r="9" spans="1:18" ht="19.5" customHeight="1" x14ac:dyDescent="0.25">
      <c r="A9" s="1">
        <v>2</v>
      </c>
      <c r="B9" s="5" t="s">
        <v>10</v>
      </c>
      <c r="C9" s="13">
        <f t="shared" ref="C9:C10" si="2">SUM(D9:F9)</f>
        <v>33</v>
      </c>
      <c r="D9" s="14"/>
      <c r="E9" s="14"/>
      <c r="F9" s="14">
        <v>33</v>
      </c>
      <c r="G9" s="14"/>
      <c r="H9" s="14">
        <v>26400</v>
      </c>
      <c r="I9" s="14"/>
      <c r="J9" s="13">
        <f t="shared" ref="J9:J10" si="3">SUM(G9:I9)</f>
        <v>26400</v>
      </c>
      <c r="K9" s="14">
        <f t="shared" ref="K9:K10" si="4">SUM(L9:N9)</f>
        <v>463</v>
      </c>
      <c r="L9" s="14">
        <f>D9+'10 ngày đầu tháng 3.2024'!L9</f>
        <v>0</v>
      </c>
      <c r="M9" s="14">
        <f>E9+'10 ngày đầu tháng 3.2024'!M9</f>
        <v>0</v>
      </c>
      <c r="N9" s="14">
        <f>F9+'10 ngày đầu tháng 3.2024'!N9</f>
        <v>463</v>
      </c>
      <c r="O9" s="14">
        <f>G9+'10 ngày đầu tháng 3.2024'!O9</f>
        <v>0</v>
      </c>
      <c r="P9" s="14">
        <f>H9+'10 ngày đầu tháng 3.2024'!P9</f>
        <v>365500</v>
      </c>
      <c r="Q9" s="14">
        <f>I9+'10 ngày đầu tháng 3.2024'!Q9</f>
        <v>0</v>
      </c>
      <c r="R9" s="14">
        <f t="shared" ref="R9:R10" si="5">SUM(O9:Q9)</f>
        <v>365500</v>
      </c>
    </row>
    <row r="10" spans="1:18" ht="19.5" customHeight="1" x14ac:dyDescent="0.25">
      <c r="A10" s="1">
        <v>3</v>
      </c>
      <c r="B10" s="5" t="s">
        <v>11</v>
      </c>
      <c r="C10" s="13">
        <f t="shared" si="2"/>
        <v>12</v>
      </c>
      <c r="D10" s="14"/>
      <c r="E10" s="14"/>
      <c r="F10" s="14">
        <v>12</v>
      </c>
      <c r="G10" s="14"/>
      <c r="H10" s="14">
        <v>9600</v>
      </c>
      <c r="I10" s="14"/>
      <c r="J10" s="13">
        <f t="shared" si="3"/>
        <v>9600</v>
      </c>
      <c r="K10" s="14">
        <f t="shared" si="4"/>
        <v>247</v>
      </c>
      <c r="L10" s="14">
        <f>D10+'10 ngày đầu tháng 3.2024'!L10</f>
        <v>0</v>
      </c>
      <c r="M10" s="14">
        <f>E10+'10 ngày đầu tháng 3.2024'!M10</f>
        <v>0</v>
      </c>
      <c r="N10" s="14">
        <f>F10+'10 ngày đầu tháng 3.2024'!N10</f>
        <v>247</v>
      </c>
      <c r="O10" s="14">
        <f>G10+'10 ngày đầu tháng 3.2024'!O10</f>
        <v>0</v>
      </c>
      <c r="P10" s="14">
        <f>H10+'10 ngày đầu tháng 3.2024'!P10</f>
        <v>197600</v>
      </c>
      <c r="Q10" s="14">
        <f>I10+'10 ngày đầu tháng 3.2024'!Q10</f>
        <v>0</v>
      </c>
      <c r="R10" s="14">
        <f t="shared" si="5"/>
        <v>197600</v>
      </c>
    </row>
    <row r="11" spans="1:18" ht="19.5" customHeight="1" x14ac:dyDescent="0.25">
      <c r="A11" s="9" t="s">
        <v>12</v>
      </c>
      <c r="B11" s="8" t="s">
        <v>13</v>
      </c>
      <c r="C11" s="12">
        <f>SUM(C12:C13)</f>
        <v>10</v>
      </c>
      <c r="D11" s="12">
        <f t="shared" ref="D11:R11" si="6">SUM(D12:D13)</f>
        <v>0</v>
      </c>
      <c r="E11" s="12">
        <f t="shared" si="6"/>
        <v>0</v>
      </c>
      <c r="F11" s="12">
        <f t="shared" si="6"/>
        <v>10</v>
      </c>
      <c r="G11" s="12">
        <f t="shared" si="6"/>
        <v>0</v>
      </c>
      <c r="H11" s="12">
        <f t="shared" si="6"/>
        <v>8000</v>
      </c>
      <c r="I11" s="12">
        <f t="shared" si="6"/>
        <v>0</v>
      </c>
      <c r="J11" s="12">
        <f t="shared" si="6"/>
        <v>8000</v>
      </c>
      <c r="K11" s="12">
        <f t="shared" si="6"/>
        <v>60</v>
      </c>
      <c r="L11" s="12">
        <f t="shared" si="6"/>
        <v>0</v>
      </c>
      <c r="M11" s="12">
        <f t="shared" si="6"/>
        <v>0</v>
      </c>
      <c r="N11" s="12">
        <f t="shared" si="6"/>
        <v>60</v>
      </c>
      <c r="O11" s="12">
        <f t="shared" si="6"/>
        <v>0</v>
      </c>
      <c r="P11" s="12">
        <f t="shared" si="6"/>
        <v>48000</v>
      </c>
      <c r="Q11" s="12">
        <f t="shared" si="6"/>
        <v>0</v>
      </c>
      <c r="R11" s="12">
        <f t="shared" si="6"/>
        <v>48000</v>
      </c>
    </row>
    <row r="12" spans="1:18" ht="19.5" customHeight="1" x14ac:dyDescent="0.25">
      <c r="A12" s="1">
        <v>4</v>
      </c>
      <c r="B12" s="5" t="s">
        <v>14</v>
      </c>
      <c r="C12" s="14">
        <f>SUM(D12:F12)</f>
        <v>10</v>
      </c>
      <c r="D12" s="14"/>
      <c r="E12" s="14"/>
      <c r="F12" s="14">
        <v>10</v>
      </c>
      <c r="G12" s="14"/>
      <c r="H12" s="14">
        <v>8000</v>
      </c>
      <c r="I12" s="14"/>
      <c r="J12" s="14">
        <f>SUM(G12:I12)</f>
        <v>8000</v>
      </c>
      <c r="K12" s="14">
        <f>SUM(L12:N12)</f>
        <v>60</v>
      </c>
      <c r="L12" s="14">
        <f>D12+'10 ngày đầu tháng 3.2024'!L12</f>
        <v>0</v>
      </c>
      <c r="M12" s="14">
        <f>E12+'10 ngày đầu tháng 3.2024'!M12</f>
        <v>0</v>
      </c>
      <c r="N12" s="14">
        <f>F12+'10 ngày đầu tháng 3.2024'!N12</f>
        <v>60</v>
      </c>
      <c r="O12" s="14">
        <f>G12+'10 ngày đầu tháng 3.2024'!O12</f>
        <v>0</v>
      </c>
      <c r="P12" s="14">
        <f>H12+'10 ngày đầu tháng 3.2024'!P12</f>
        <v>48000</v>
      </c>
      <c r="Q12" s="14">
        <f>I12+'10 ngày đầu tháng 3.2024'!Q12</f>
        <v>0</v>
      </c>
      <c r="R12" s="14">
        <f>SUM(O12:Q12)</f>
        <v>48000</v>
      </c>
    </row>
    <row r="13" spans="1:18" ht="19.5" customHeight="1" x14ac:dyDescent="0.25">
      <c r="A13" s="1">
        <v>5</v>
      </c>
      <c r="B13" s="5" t="s">
        <v>15</v>
      </c>
      <c r="C13" s="14">
        <f>SUM(D13:F13)</f>
        <v>0</v>
      </c>
      <c r="D13" s="14"/>
      <c r="E13" s="14"/>
      <c r="F13" s="14"/>
      <c r="G13" s="14"/>
      <c r="H13" s="14"/>
      <c r="I13" s="14"/>
      <c r="J13" s="14">
        <f>SUM(G13:I13)</f>
        <v>0</v>
      </c>
      <c r="K13" s="14">
        <f>SUM(L13:N13)</f>
        <v>0</v>
      </c>
      <c r="L13" s="14">
        <f>D13+'10 ngày đầu tháng 3.2024'!L13</f>
        <v>0</v>
      </c>
      <c r="M13" s="14">
        <f>E13+'10 ngày đầu tháng 3.2024'!M13</f>
        <v>0</v>
      </c>
      <c r="N13" s="14">
        <f>F13+'10 ngày đầu tháng 3.2024'!N13</f>
        <v>0</v>
      </c>
      <c r="O13" s="14">
        <f>G13+'10 ngày đầu tháng 3.2024'!O13</f>
        <v>0</v>
      </c>
      <c r="P13" s="14">
        <f>H13+'10 ngày đầu tháng 3.2024'!P13</f>
        <v>0</v>
      </c>
      <c r="Q13" s="14">
        <f>I13+'10 ngày đầu tháng 3.2024'!Q13</f>
        <v>0</v>
      </c>
      <c r="R13" s="14">
        <f>SUM(O13:Q13)</f>
        <v>0</v>
      </c>
    </row>
    <row r="14" spans="1:18" ht="19.5" customHeight="1" x14ac:dyDescent="0.25">
      <c r="A14" s="10" t="s">
        <v>16</v>
      </c>
      <c r="B14" s="10" t="s">
        <v>17</v>
      </c>
      <c r="C14" s="12">
        <f>SUM(C15:C17)</f>
        <v>7554</v>
      </c>
      <c r="D14" s="12">
        <f t="shared" ref="D14:R14" si="7">SUM(D15:D17)</f>
        <v>0</v>
      </c>
      <c r="E14" s="12">
        <f t="shared" si="7"/>
        <v>1226</v>
      </c>
      <c r="F14" s="12">
        <f t="shared" si="7"/>
        <v>6328</v>
      </c>
      <c r="G14" s="12">
        <f t="shared" si="7"/>
        <v>0</v>
      </c>
      <c r="H14" s="12">
        <f t="shared" si="7"/>
        <v>4152950</v>
      </c>
      <c r="I14" s="12">
        <f t="shared" si="7"/>
        <v>5964500</v>
      </c>
      <c r="J14" s="12">
        <f t="shared" si="7"/>
        <v>10117450</v>
      </c>
      <c r="K14" s="12">
        <f t="shared" si="7"/>
        <v>50632</v>
      </c>
      <c r="L14" s="12">
        <f t="shared" si="7"/>
        <v>0</v>
      </c>
      <c r="M14" s="12">
        <f t="shared" si="7"/>
        <v>9646</v>
      </c>
      <c r="N14" s="12">
        <f t="shared" si="7"/>
        <v>40986</v>
      </c>
      <c r="O14" s="12">
        <f t="shared" si="7"/>
        <v>0</v>
      </c>
      <c r="P14" s="12">
        <f t="shared" si="7"/>
        <v>26929050</v>
      </c>
      <c r="Q14" s="12">
        <f t="shared" si="7"/>
        <v>47174000</v>
      </c>
      <c r="R14" s="12">
        <f t="shared" si="7"/>
        <v>74103050</v>
      </c>
    </row>
    <row r="15" spans="1:18" ht="19.5" customHeight="1" x14ac:dyDescent="0.25">
      <c r="A15" s="1">
        <v>6</v>
      </c>
      <c r="B15" s="5" t="s">
        <v>18</v>
      </c>
      <c r="C15" s="13">
        <f>SUM(D15:F15)</f>
        <v>7554</v>
      </c>
      <c r="D15" s="14"/>
      <c r="E15" s="14">
        <v>1226</v>
      </c>
      <c r="F15" s="14">
        <v>6328</v>
      </c>
      <c r="G15" s="14"/>
      <c r="H15" s="14">
        <v>4152950</v>
      </c>
      <c r="I15" s="14">
        <v>5964500</v>
      </c>
      <c r="J15" s="13">
        <f>SUM(G15:I15)</f>
        <v>10117450</v>
      </c>
      <c r="K15" s="14">
        <f>SUM(L15:N15)</f>
        <v>50632</v>
      </c>
      <c r="L15" s="14">
        <f>D15+'10 ngày đầu tháng 3.2024'!L15</f>
        <v>0</v>
      </c>
      <c r="M15" s="14">
        <f>E15+'10 ngày đầu tháng 3.2024'!M15</f>
        <v>9646</v>
      </c>
      <c r="N15" s="14">
        <f>F15+'10 ngày đầu tháng 3.2024'!N15</f>
        <v>40986</v>
      </c>
      <c r="O15" s="14">
        <f>G15+'10 ngày đầu tháng 3.2024'!O15</f>
        <v>0</v>
      </c>
      <c r="P15" s="14">
        <f>H15+'10 ngày đầu tháng 3.2024'!P15</f>
        <v>26929050</v>
      </c>
      <c r="Q15" s="14">
        <f>I15+'10 ngày đầu tháng 3.2024'!Q15</f>
        <v>47174000</v>
      </c>
      <c r="R15" s="14">
        <f>SUM(O15:Q15)</f>
        <v>74103050</v>
      </c>
    </row>
    <row r="16" spans="1:18" ht="19.5" customHeight="1" x14ac:dyDescent="0.25">
      <c r="A16" s="1">
        <v>7</v>
      </c>
      <c r="B16" s="5" t="s">
        <v>19</v>
      </c>
      <c r="C16" s="13">
        <f t="shared" ref="C16:C17" si="8">SUM(D16:F16)</f>
        <v>0</v>
      </c>
      <c r="D16" s="14"/>
      <c r="E16" s="14"/>
      <c r="F16" s="14"/>
      <c r="G16" s="14"/>
      <c r="H16" s="14"/>
      <c r="I16" s="14"/>
      <c r="J16" s="13">
        <f t="shared" ref="J16:J17" si="9">SUM(G16:I16)</f>
        <v>0</v>
      </c>
      <c r="K16" s="14">
        <f t="shared" ref="K16:K17" si="10">SUM(L16:N16)</f>
        <v>0</v>
      </c>
      <c r="L16" s="14">
        <f>D16+'10 ngày đầu tháng 3.2024'!L16</f>
        <v>0</v>
      </c>
      <c r="M16" s="14">
        <f>E16+'10 ngày đầu tháng 3.2024'!M16</f>
        <v>0</v>
      </c>
      <c r="N16" s="14">
        <f>F16+'10 ngày đầu tháng 3.2024'!N16</f>
        <v>0</v>
      </c>
      <c r="O16" s="14">
        <f>G16+'10 ngày đầu tháng 3.2024'!O16</f>
        <v>0</v>
      </c>
      <c r="P16" s="14">
        <f>H16+'10 ngày đầu tháng 3.2024'!P16</f>
        <v>0</v>
      </c>
      <c r="Q16" s="14">
        <f>I16+'10 ngày đầu tháng 3.2024'!Q16</f>
        <v>0</v>
      </c>
      <c r="R16" s="14">
        <f t="shared" ref="R16:R17" si="11">SUM(O16:Q16)</f>
        <v>0</v>
      </c>
    </row>
    <row r="17" spans="1:18" ht="19.5" customHeight="1" x14ac:dyDescent="0.25">
      <c r="A17" s="1">
        <v>8</v>
      </c>
      <c r="B17" s="5" t="s">
        <v>20</v>
      </c>
      <c r="C17" s="13">
        <f t="shared" si="8"/>
        <v>0</v>
      </c>
      <c r="D17" s="14"/>
      <c r="E17" s="14"/>
      <c r="F17" s="14"/>
      <c r="G17" s="14"/>
      <c r="H17" s="14"/>
      <c r="I17" s="14"/>
      <c r="J17" s="13">
        <f t="shared" si="9"/>
        <v>0</v>
      </c>
      <c r="K17" s="14">
        <f t="shared" si="10"/>
        <v>0</v>
      </c>
      <c r="L17" s="14">
        <f>D17+'10 ngày đầu tháng 3.2024'!L17</f>
        <v>0</v>
      </c>
      <c r="M17" s="14">
        <f>E17+'10 ngày đầu tháng 3.2024'!M17</f>
        <v>0</v>
      </c>
      <c r="N17" s="14">
        <f>F17+'10 ngày đầu tháng 3.2024'!N17</f>
        <v>0</v>
      </c>
      <c r="O17" s="14">
        <f>G17+'10 ngày đầu tháng 3.2024'!O17</f>
        <v>0</v>
      </c>
      <c r="P17" s="14">
        <f>H17+'10 ngày đầu tháng 3.2024'!P17</f>
        <v>0</v>
      </c>
      <c r="Q17" s="14">
        <f>I17+'10 ngày đầu tháng 3.2024'!Q17</f>
        <v>0</v>
      </c>
      <c r="R17" s="14">
        <f t="shared" si="11"/>
        <v>0</v>
      </c>
    </row>
    <row r="18" spans="1:18" ht="19.5" customHeight="1" x14ac:dyDescent="0.25">
      <c r="A18" s="7" t="s">
        <v>21</v>
      </c>
      <c r="B18" s="7" t="s">
        <v>22</v>
      </c>
      <c r="C18" s="15">
        <f>SUM(C19:C20)</f>
        <v>1689</v>
      </c>
      <c r="D18" s="15">
        <f t="shared" ref="D18:R18" si="12">SUM(D19:D20)</f>
        <v>0</v>
      </c>
      <c r="E18" s="15">
        <f t="shared" si="12"/>
        <v>4</v>
      </c>
      <c r="F18" s="15">
        <f t="shared" si="12"/>
        <v>1685</v>
      </c>
      <c r="G18" s="15">
        <f t="shared" si="12"/>
        <v>0</v>
      </c>
      <c r="H18" s="15">
        <f t="shared" si="12"/>
        <v>1260850</v>
      </c>
      <c r="I18" s="15">
        <f t="shared" si="12"/>
        <v>20000</v>
      </c>
      <c r="J18" s="15">
        <f t="shared" si="12"/>
        <v>1280850</v>
      </c>
      <c r="K18" s="15">
        <f t="shared" si="12"/>
        <v>9000</v>
      </c>
      <c r="L18" s="15">
        <f t="shared" si="12"/>
        <v>0</v>
      </c>
      <c r="M18" s="15">
        <f t="shared" si="12"/>
        <v>25</v>
      </c>
      <c r="N18" s="15">
        <f t="shared" si="12"/>
        <v>8975</v>
      </c>
      <c r="O18" s="15">
        <f t="shared" si="12"/>
        <v>0</v>
      </c>
      <c r="P18" s="15">
        <f t="shared" si="12"/>
        <v>6717200</v>
      </c>
      <c r="Q18" s="15">
        <f t="shared" si="12"/>
        <v>125000</v>
      </c>
      <c r="R18" s="15">
        <f t="shared" si="12"/>
        <v>6842200</v>
      </c>
    </row>
    <row r="19" spans="1:18" ht="19.5" customHeight="1" x14ac:dyDescent="0.25">
      <c r="A19" s="3">
        <v>9</v>
      </c>
      <c r="B19" s="4" t="s">
        <v>23</v>
      </c>
      <c r="C19" s="16">
        <f>SUM(D19:F19)</f>
        <v>1689</v>
      </c>
      <c r="D19" s="17"/>
      <c r="E19" s="18">
        <v>4</v>
      </c>
      <c r="F19" s="19">
        <v>1685</v>
      </c>
      <c r="G19" s="19"/>
      <c r="H19" s="19">
        <v>1260850</v>
      </c>
      <c r="I19" s="19">
        <v>20000</v>
      </c>
      <c r="J19" s="16">
        <f>SUM(G19:I19)</f>
        <v>1280850</v>
      </c>
      <c r="K19" s="20">
        <f>SUM(L19:N19)</f>
        <v>9000</v>
      </c>
      <c r="L19" s="14">
        <f>D19+'10 ngày đầu tháng 3.2024'!L19</f>
        <v>0</v>
      </c>
      <c r="M19" s="14">
        <f>E19+'10 ngày đầu tháng 3.2024'!M19</f>
        <v>25</v>
      </c>
      <c r="N19" s="14">
        <f>F19+'10 ngày đầu tháng 3.2024'!N19</f>
        <v>8975</v>
      </c>
      <c r="O19" s="14">
        <f>G19+'10 ngày đầu tháng 3.2024'!O19</f>
        <v>0</v>
      </c>
      <c r="P19" s="14">
        <f>H19+'10 ngày đầu tháng 3.2024'!P19</f>
        <v>6717200</v>
      </c>
      <c r="Q19" s="14">
        <f>I19+'10 ngày đầu tháng 3.2024'!Q19</f>
        <v>125000</v>
      </c>
      <c r="R19" s="20">
        <f>SUM(O19:Q19)</f>
        <v>6842200</v>
      </c>
    </row>
    <row r="20" spans="1:18" ht="19.5" customHeight="1" x14ac:dyDescent="0.25">
      <c r="A20" s="4">
        <v>10</v>
      </c>
      <c r="B20" s="2" t="s">
        <v>24</v>
      </c>
      <c r="C20" s="16">
        <f>SUM(D20:F20)</f>
        <v>0</v>
      </c>
      <c r="D20" s="21"/>
      <c r="E20" s="17"/>
      <c r="F20" s="21"/>
      <c r="G20" s="20"/>
      <c r="H20" s="19"/>
      <c r="I20" s="19"/>
      <c r="J20" s="16">
        <f>SUM(G20:I20)</f>
        <v>0</v>
      </c>
      <c r="K20" s="20">
        <f>SUM(L20:N20)</f>
        <v>0</v>
      </c>
      <c r="L20" s="14">
        <f>D20+'10 ngày đầu tháng 3.2024'!L20</f>
        <v>0</v>
      </c>
      <c r="M20" s="14">
        <f>E20+'10 ngày đầu tháng 3.2024'!M20</f>
        <v>0</v>
      </c>
      <c r="N20" s="14">
        <f>F20+'10 ngày đầu tháng 3.2024'!N20</f>
        <v>0</v>
      </c>
      <c r="O20" s="14">
        <f>G20+'10 ngày đầu tháng 3.2024'!O20</f>
        <v>0</v>
      </c>
      <c r="P20" s="14">
        <f>H20+'10 ngày đầu tháng 3.2024'!P20</f>
        <v>0</v>
      </c>
      <c r="Q20" s="14">
        <f>I20+'10 ngày đầu tháng 3.2024'!Q20</f>
        <v>0</v>
      </c>
      <c r="R20" s="20">
        <f>SUM(O20:Q20)</f>
        <v>0</v>
      </c>
    </row>
    <row r="21" spans="1:18" ht="19.5" customHeight="1" x14ac:dyDescent="0.25">
      <c r="A21" s="7" t="s">
        <v>25</v>
      </c>
      <c r="B21" s="7" t="s">
        <v>26</v>
      </c>
      <c r="C21" s="11">
        <f>SUM(C22)</f>
        <v>0</v>
      </c>
      <c r="D21" s="11">
        <f t="shared" ref="D21:R21" si="13">SUM(D22)</f>
        <v>0</v>
      </c>
      <c r="E21" s="11">
        <f t="shared" si="13"/>
        <v>0</v>
      </c>
      <c r="F21" s="11">
        <f t="shared" si="13"/>
        <v>0</v>
      </c>
      <c r="G21" s="11">
        <f t="shared" si="13"/>
        <v>0</v>
      </c>
      <c r="H21" s="11">
        <f t="shared" si="13"/>
        <v>0</v>
      </c>
      <c r="I21" s="11">
        <f t="shared" si="13"/>
        <v>0</v>
      </c>
      <c r="J21" s="11">
        <f t="shared" si="13"/>
        <v>0</v>
      </c>
      <c r="K21" s="11">
        <f t="shared" si="13"/>
        <v>0</v>
      </c>
      <c r="L21" s="11">
        <f t="shared" si="13"/>
        <v>0</v>
      </c>
      <c r="M21" s="11">
        <f t="shared" si="13"/>
        <v>0</v>
      </c>
      <c r="N21" s="11">
        <f t="shared" si="13"/>
        <v>0</v>
      </c>
      <c r="O21" s="11">
        <f t="shared" si="13"/>
        <v>0</v>
      </c>
      <c r="P21" s="11">
        <f t="shared" si="13"/>
        <v>0</v>
      </c>
      <c r="Q21" s="11">
        <f t="shared" si="13"/>
        <v>0</v>
      </c>
      <c r="R21" s="11">
        <f t="shared" si="13"/>
        <v>0</v>
      </c>
    </row>
    <row r="22" spans="1:18" ht="19.5" customHeight="1" x14ac:dyDescent="0.25">
      <c r="A22" s="4">
        <v>11</v>
      </c>
      <c r="B22" s="4" t="s">
        <v>27</v>
      </c>
      <c r="C22" s="20">
        <f>SUM(D22:F22)</f>
        <v>0</v>
      </c>
      <c r="D22" s="11"/>
      <c r="E22" s="12"/>
      <c r="F22" s="20"/>
      <c r="G22" s="11"/>
      <c r="H22" s="20"/>
      <c r="I22" s="11"/>
      <c r="J22" s="22">
        <f>SUM(G22:I22)</f>
        <v>0</v>
      </c>
      <c r="K22" s="20">
        <f>SUM(L22:N22)</f>
        <v>0</v>
      </c>
      <c r="L22" s="14">
        <f>D22+'10 ngày đầu tháng 3.2024'!L22</f>
        <v>0</v>
      </c>
      <c r="M22" s="14">
        <f>E22+'10 ngày đầu tháng 3.2024'!M22</f>
        <v>0</v>
      </c>
      <c r="N22" s="14">
        <f>F22+'10 ngày đầu tháng 3.2024'!N22</f>
        <v>0</v>
      </c>
      <c r="O22" s="14">
        <f>G22+'10 ngày đầu tháng 3.2024'!O22</f>
        <v>0</v>
      </c>
      <c r="P22" s="14">
        <f>H22+'10 ngày đầu tháng 3.2024'!P22</f>
        <v>0</v>
      </c>
      <c r="Q22" s="14">
        <f>I22+'10 ngày đầu tháng 3.2024'!Q22</f>
        <v>0</v>
      </c>
      <c r="R22" s="20">
        <f>SUM(O22:Q22)</f>
        <v>0</v>
      </c>
    </row>
  </sheetData>
  <mergeCells count="16"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  <mergeCell ref="J4:J5"/>
    <mergeCell ref="K4:N4"/>
    <mergeCell ref="O4:O5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zoomScaleSheetLayoutView="115" workbookViewId="0">
      <selection activeCell="J15" sqref="J15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8" width="9.5703125" customWidth="1"/>
    <col min="9" max="9" width="9.42578125" customWidth="1"/>
    <col min="10" max="10" width="9.7109375" customWidth="1"/>
    <col min="11" max="11" width="7.42578125" customWidth="1"/>
    <col min="12" max="12" width="6.7109375" customWidth="1"/>
    <col min="13" max="13" width="6.28515625" customWidth="1"/>
    <col min="14" max="14" width="8.42578125" customWidth="1"/>
    <col min="15" max="15" width="7.5703125" customWidth="1"/>
    <col min="16" max="17" width="9.28515625" customWidth="1"/>
    <col min="18" max="18" width="10.28515625" customWidth="1"/>
  </cols>
  <sheetData>
    <row r="1" spans="1:18" ht="15.75" x14ac:dyDescent="0.2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.75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25">
      <c r="A3" s="47" t="s">
        <v>0</v>
      </c>
      <c r="B3" s="47" t="s">
        <v>1</v>
      </c>
      <c r="C3" s="50" t="s">
        <v>52</v>
      </c>
      <c r="D3" s="51"/>
      <c r="E3" s="51"/>
      <c r="F3" s="51"/>
      <c r="G3" s="51"/>
      <c r="H3" s="51"/>
      <c r="I3" s="51"/>
      <c r="J3" s="52"/>
      <c r="K3" s="50" t="s">
        <v>38</v>
      </c>
      <c r="L3" s="51"/>
      <c r="M3" s="51"/>
      <c r="N3" s="51"/>
      <c r="O3" s="51"/>
      <c r="P3" s="51"/>
      <c r="Q3" s="51"/>
      <c r="R3" s="52"/>
    </row>
    <row r="4" spans="1:18" x14ac:dyDescent="0.25">
      <c r="A4" s="49"/>
      <c r="B4" s="49"/>
      <c r="C4" s="42" t="s">
        <v>2</v>
      </c>
      <c r="D4" s="43"/>
      <c r="E4" s="43"/>
      <c r="F4" s="44"/>
      <c r="G4" s="40" t="s">
        <v>30</v>
      </c>
      <c r="H4" s="40" t="s">
        <v>29</v>
      </c>
      <c r="I4" s="40" t="s">
        <v>33</v>
      </c>
      <c r="J4" s="40" t="s">
        <v>31</v>
      </c>
      <c r="K4" s="42" t="s">
        <v>2</v>
      </c>
      <c r="L4" s="43"/>
      <c r="M4" s="43"/>
      <c r="N4" s="44"/>
      <c r="O4" s="47" t="s">
        <v>30</v>
      </c>
      <c r="P4" s="47" t="s">
        <v>29</v>
      </c>
      <c r="Q4" s="47" t="s">
        <v>33</v>
      </c>
      <c r="R4" s="47" t="s">
        <v>28</v>
      </c>
    </row>
    <row r="5" spans="1:18" ht="73.5" customHeight="1" x14ac:dyDescent="0.25">
      <c r="A5" s="48"/>
      <c r="B5" s="48"/>
      <c r="C5" s="23" t="s">
        <v>3</v>
      </c>
      <c r="D5" s="23" t="s">
        <v>4</v>
      </c>
      <c r="E5" s="24" t="s">
        <v>32</v>
      </c>
      <c r="F5" s="23" t="s">
        <v>5</v>
      </c>
      <c r="G5" s="41"/>
      <c r="H5" s="41"/>
      <c r="I5" s="41"/>
      <c r="J5" s="41"/>
      <c r="K5" s="23" t="s">
        <v>3</v>
      </c>
      <c r="L5" s="23" t="s">
        <v>4</v>
      </c>
      <c r="M5" s="23" t="s">
        <v>32</v>
      </c>
      <c r="N5" s="23" t="s">
        <v>5</v>
      </c>
      <c r="O5" s="48"/>
      <c r="P5" s="48"/>
      <c r="Q5" s="48"/>
      <c r="R5" s="48"/>
    </row>
    <row r="6" spans="1:18" ht="19.5" customHeight="1" x14ac:dyDescent="0.25">
      <c r="A6" s="2"/>
      <c r="B6" s="6" t="s">
        <v>6</v>
      </c>
      <c r="C6" s="11">
        <f>C7+C11+C14+C18+C21</f>
        <v>40892</v>
      </c>
      <c r="D6" s="11">
        <f t="shared" ref="D6:R6" si="0">D7+D11+D14+D18+D21</f>
        <v>0</v>
      </c>
      <c r="E6" s="11">
        <f t="shared" si="0"/>
        <v>4154</v>
      </c>
      <c r="F6" s="11">
        <f t="shared" si="0"/>
        <v>36738</v>
      </c>
      <c r="G6" s="11">
        <f t="shared" si="0"/>
        <v>0</v>
      </c>
      <c r="H6" s="11">
        <f>H7+H11+H14+H18+H21</f>
        <v>26101900</v>
      </c>
      <c r="I6" s="11">
        <f>I7+I11+I14+I18+I21</f>
        <v>20323500</v>
      </c>
      <c r="J6" s="11">
        <f>J7+J11+J14+J18+J21</f>
        <v>46425400</v>
      </c>
      <c r="K6" s="11">
        <f t="shared" si="0"/>
        <v>107655</v>
      </c>
      <c r="L6" s="11">
        <f t="shared" si="0"/>
        <v>0</v>
      </c>
      <c r="M6" s="11">
        <f t="shared" si="0"/>
        <v>11312</v>
      </c>
      <c r="N6" s="11">
        <f t="shared" si="0"/>
        <v>96343</v>
      </c>
      <c r="O6" s="11">
        <f t="shared" si="0"/>
        <v>0</v>
      </c>
      <c r="P6" s="11">
        <f t="shared" si="0"/>
        <v>68918650</v>
      </c>
      <c r="Q6" s="11">
        <f t="shared" si="0"/>
        <v>55299000</v>
      </c>
      <c r="R6" s="11">
        <f t="shared" si="0"/>
        <v>124217650</v>
      </c>
    </row>
    <row r="7" spans="1:18" ht="19.5" customHeight="1" x14ac:dyDescent="0.25">
      <c r="A7" s="9" t="s">
        <v>7</v>
      </c>
      <c r="B7" s="10" t="s">
        <v>8</v>
      </c>
      <c r="C7" s="12">
        <f>SUM(C8:C10)</f>
        <v>12496</v>
      </c>
      <c r="D7" s="12">
        <f t="shared" ref="D7:R7" si="1">SUM(D8:D10)</f>
        <v>0</v>
      </c>
      <c r="E7" s="12">
        <f t="shared" si="1"/>
        <v>0</v>
      </c>
      <c r="F7" s="12">
        <f t="shared" si="1"/>
        <v>12496</v>
      </c>
      <c r="G7" s="12">
        <f t="shared" si="1"/>
        <v>0</v>
      </c>
      <c r="H7" s="12">
        <f t="shared" si="1"/>
        <v>9689450</v>
      </c>
      <c r="I7" s="12">
        <f>SUM(I8:I10)</f>
        <v>0</v>
      </c>
      <c r="J7" s="12">
        <f t="shared" si="1"/>
        <v>9689450</v>
      </c>
      <c r="K7" s="12">
        <f t="shared" si="1"/>
        <v>37398</v>
      </c>
      <c r="L7" s="12">
        <f>SUM(L8:L10)</f>
        <v>0</v>
      </c>
      <c r="M7" s="12">
        <f t="shared" si="1"/>
        <v>0</v>
      </c>
      <c r="N7" s="12">
        <f t="shared" si="1"/>
        <v>37398</v>
      </c>
      <c r="O7" s="12">
        <f t="shared" si="1"/>
        <v>0</v>
      </c>
      <c r="P7" s="12">
        <f t="shared" si="1"/>
        <v>29172000</v>
      </c>
      <c r="Q7" s="12">
        <f t="shared" si="1"/>
        <v>0</v>
      </c>
      <c r="R7" s="12">
        <f t="shared" si="1"/>
        <v>29172000</v>
      </c>
    </row>
    <row r="8" spans="1:18" ht="19.5" customHeight="1" x14ac:dyDescent="0.25">
      <c r="A8" s="1">
        <v>1</v>
      </c>
      <c r="B8" s="5" t="s">
        <v>9</v>
      </c>
      <c r="C8" s="13">
        <f>SUM(D8:F8)</f>
        <v>12392</v>
      </c>
      <c r="D8" s="14"/>
      <c r="E8" s="14"/>
      <c r="F8" s="14">
        <v>12392</v>
      </c>
      <c r="G8" s="14"/>
      <c r="H8" s="14">
        <v>9606250</v>
      </c>
      <c r="I8" s="14"/>
      <c r="J8" s="13">
        <f>SUM(G8:I8)</f>
        <v>9606250</v>
      </c>
      <c r="K8" s="14">
        <f>SUM(L8:N8)</f>
        <v>36646</v>
      </c>
      <c r="L8" s="14">
        <f>D8+'Tháng 2.2024'!L8</f>
        <v>0</v>
      </c>
      <c r="M8" s="14">
        <f>E8+'Tháng 2.2024'!M8</f>
        <v>0</v>
      </c>
      <c r="N8" s="14">
        <f>F8+'Tháng 2.2024'!N8</f>
        <v>36646</v>
      </c>
      <c r="O8" s="14">
        <f>G8+'Tháng 2.2024'!O8</f>
        <v>0</v>
      </c>
      <c r="P8" s="14">
        <f>H8+'Tháng 2.2024'!P8</f>
        <v>28575300</v>
      </c>
      <c r="Q8" s="14">
        <f>I8+'Tháng 2.2024'!Q8</f>
        <v>0</v>
      </c>
      <c r="R8" s="14">
        <f>SUM(O8:Q8)</f>
        <v>28575300</v>
      </c>
    </row>
    <row r="9" spans="1:18" ht="19.5" customHeight="1" x14ac:dyDescent="0.25">
      <c r="A9" s="1">
        <v>2</v>
      </c>
      <c r="B9" s="5" t="s">
        <v>10</v>
      </c>
      <c r="C9" s="13">
        <f t="shared" ref="C9:C10" si="2">SUM(D9:F9)</f>
        <v>59</v>
      </c>
      <c r="D9" s="14"/>
      <c r="E9" s="14"/>
      <c r="F9" s="14">
        <v>59</v>
      </c>
      <c r="G9" s="14"/>
      <c r="H9" s="14">
        <v>47200</v>
      </c>
      <c r="I9" s="14"/>
      <c r="J9" s="13">
        <f t="shared" ref="J9:J10" si="3">SUM(G9:I9)</f>
        <v>47200</v>
      </c>
      <c r="K9" s="14">
        <f t="shared" ref="K9:K10" si="4">SUM(L9:N9)</f>
        <v>481</v>
      </c>
      <c r="L9" s="14">
        <f>D9+'Tháng 2.2024'!L9</f>
        <v>0</v>
      </c>
      <c r="M9" s="14">
        <f>E9+'Tháng 2.2024'!M9</f>
        <v>0</v>
      </c>
      <c r="N9" s="14">
        <f>F9+'Tháng 2.2024'!N9</f>
        <v>481</v>
      </c>
      <c r="O9" s="14">
        <f>G9+'Tháng 2.2024'!O9</f>
        <v>0</v>
      </c>
      <c r="P9" s="14">
        <f>H9+'Tháng 2.2024'!P9</f>
        <v>379900</v>
      </c>
      <c r="Q9" s="14">
        <f>I9+'Tháng 2.2024'!Q9</f>
        <v>0</v>
      </c>
      <c r="R9" s="14">
        <f t="shared" ref="R9:R10" si="5">SUM(O9:Q9)</f>
        <v>379900</v>
      </c>
    </row>
    <row r="10" spans="1:18" ht="19.5" customHeight="1" x14ac:dyDescent="0.25">
      <c r="A10" s="1">
        <v>3</v>
      </c>
      <c r="B10" s="5" t="s">
        <v>11</v>
      </c>
      <c r="C10" s="13">
        <f t="shared" si="2"/>
        <v>45</v>
      </c>
      <c r="D10" s="14"/>
      <c r="E10" s="14"/>
      <c r="F10" s="14">
        <v>45</v>
      </c>
      <c r="G10" s="14"/>
      <c r="H10" s="14">
        <v>36000</v>
      </c>
      <c r="I10" s="14"/>
      <c r="J10" s="13">
        <f t="shared" si="3"/>
        <v>36000</v>
      </c>
      <c r="K10" s="14">
        <f t="shared" si="4"/>
        <v>271</v>
      </c>
      <c r="L10" s="14">
        <f>D10+'Tháng 2.2024'!L10</f>
        <v>0</v>
      </c>
      <c r="M10" s="14">
        <f>E10+'Tháng 2.2024'!M10</f>
        <v>0</v>
      </c>
      <c r="N10" s="14">
        <f>F10+'Tháng 2.2024'!N10</f>
        <v>271</v>
      </c>
      <c r="O10" s="14">
        <f>G10+'Tháng 2.2024'!O10</f>
        <v>0</v>
      </c>
      <c r="P10" s="14">
        <f>H10+'Tháng 2.2024'!P10</f>
        <v>216800</v>
      </c>
      <c r="Q10" s="14">
        <f>I10+'Tháng 2.2024'!Q10</f>
        <v>0</v>
      </c>
      <c r="R10" s="14">
        <f t="shared" si="5"/>
        <v>216800</v>
      </c>
    </row>
    <row r="11" spans="1:18" ht="19.5" customHeight="1" x14ac:dyDescent="0.25">
      <c r="A11" s="9" t="s">
        <v>12</v>
      </c>
      <c r="B11" s="8" t="s">
        <v>13</v>
      </c>
      <c r="C11" s="12">
        <f>SUM(C12:C13)</f>
        <v>27</v>
      </c>
      <c r="D11" s="12">
        <f t="shared" ref="D11:R11" si="6">SUM(D12:D13)</f>
        <v>0</v>
      </c>
      <c r="E11" s="12">
        <f t="shared" si="6"/>
        <v>0</v>
      </c>
      <c r="F11" s="12">
        <f t="shared" si="6"/>
        <v>27</v>
      </c>
      <c r="G11" s="12">
        <f t="shared" si="6"/>
        <v>0</v>
      </c>
      <c r="H11" s="12">
        <f t="shared" si="6"/>
        <v>21600</v>
      </c>
      <c r="I11" s="12">
        <f t="shared" si="6"/>
        <v>0</v>
      </c>
      <c r="J11" s="12">
        <f t="shared" si="6"/>
        <v>21600</v>
      </c>
      <c r="K11" s="12">
        <f t="shared" si="6"/>
        <v>69</v>
      </c>
      <c r="L11" s="12">
        <f t="shared" si="6"/>
        <v>0</v>
      </c>
      <c r="M11" s="12">
        <f t="shared" si="6"/>
        <v>0</v>
      </c>
      <c r="N11" s="12">
        <f t="shared" si="6"/>
        <v>69</v>
      </c>
      <c r="O11" s="12">
        <f t="shared" si="6"/>
        <v>0</v>
      </c>
      <c r="P11" s="12">
        <f t="shared" si="6"/>
        <v>55200</v>
      </c>
      <c r="Q11" s="12">
        <f t="shared" si="6"/>
        <v>0</v>
      </c>
      <c r="R11" s="12">
        <f t="shared" si="6"/>
        <v>55200</v>
      </c>
    </row>
    <row r="12" spans="1:18" ht="19.5" customHeight="1" x14ac:dyDescent="0.25">
      <c r="A12" s="1">
        <v>4</v>
      </c>
      <c r="B12" s="5" t="s">
        <v>14</v>
      </c>
      <c r="C12" s="14">
        <f>SUM(D12:F12)</f>
        <v>27</v>
      </c>
      <c r="D12" s="14"/>
      <c r="E12" s="14"/>
      <c r="F12" s="14">
        <v>27</v>
      </c>
      <c r="G12" s="14"/>
      <c r="H12" s="14">
        <v>21600</v>
      </c>
      <c r="I12" s="14"/>
      <c r="J12" s="14">
        <f>SUM(G12:I12)</f>
        <v>21600</v>
      </c>
      <c r="K12" s="14">
        <f>SUM(L12:N12)</f>
        <v>69</v>
      </c>
      <c r="L12" s="14">
        <f>D12+'Tháng 2.2024'!L12</f>
        <v>0</v>
      </c>
      <c r="M12" s="14">
        <f>E12+'Tháng 2.2024'!M12</f>
        <v>0</v>
      </c>
      <c r="N12" s="14">
        <f>F12+'Tháng 2.2024'!N12</f>
        <v>69</v>
      </c>
      <c r="O12" s="14">
        <f>G12+'Tháng 2.2024'!O12</f>
        <v>0</v>
      </c>
      <c r="P12" s="14">
        <f>H12+'Tháng 2.2024'!P12</f>
        <v>55200</v>
      </c>
      <c r="Q12" s="14">
        <f>I12+'Tháng 2.2024'!Q12</f>
        <v>0</v>
      </c>
      <c r="R12" s="14">
        <f>SUM(O12:Q12)</f>
        <v>55200</v>
      </c>
    </row>
    <row r="13" spans="1:18" ht="19.5" customHeight="1" x14ac:dyDescent="0.25">
      <c r="A13" s="1">
        <v>5</v>
      </c>
      <c r="B13" s="5" t="s">
        <v>15</v>
      </c>
      <c r="C13" s="14">
        <f>SUM(D13:F13)</f>
        <v>0</v>
      </c>
      <c r="D13" s="14"/>
      <c r="E13" s="14"/>
      <c r="F13" s="14"/>
      <c r="G13" s="14"/>
      <c r="H13" s="14"/>
      <c r="I13" s="14"/>
      <c r="J13" s="14">
        <f>SUM(G13:I13)</f>
        <v>0</v>
      </c>
      <c r="K13" s="14">
        <f>SUM(L13:N13)</f>
        <v>0</v>
      </c>
      <c r="L13" s="14">
        <f>D13+'Tháng 2.2024'!L13</f>
        <v>0</v>
      </c>
      <c r="M13" s="14">
        <f>E13+'Tháng 2.2024'!M13</f>
        <v>0</v>
      </c>
      <c r="N13" s="14">
        <f>F13+'Tháng 2.2024'!N13</f>
        <v>0</v>
      </c>
      <c r="O13" s="14">
        <f>G13+'Tháng 2.2024'!O13</f>
        <v>0</v>
      </c>
      <c r="P13" s="14">
        <f>H13+'Tháng 2.2024'!P13</f>
        <v>0</v>
      </c>
      <c r="Q13" s="14">
        <f>I13+'Tháng 2.2024'!Q13</f>
        <v>0</v>
      </c>
      <c r="R13" s="14">
        <f>SUM(O13:Q13)</f>
        <v>0</v>
      </c>
    </row>
    <row r="14" spans="1:18" ht="19.5" customHeight="1" x14ac:dyDescent="0.25">
      <c r="A14" s="10" t="s">
        <v>16</v>
      </c>
      <c r="B14" s="10" t="s">
        <v>17</v>
      </c>
      <c r="C14" s="12">
        <f>SUM(C15:C17)</f>
        <v>23467</v>
      </c>
      <c r="D14" s="12">
        <f t="shared" ref="D14:R14" si="7">SUM(D15:D17)</f>
        <v>0</v>
      </c>
      <c r="E14" s="12">
        <f t="shared" si="7"/>
        <v>4146</v>
      </c>
      <c r="F14" s="12">
        <f t="shared" si="7"/>
        <v>19321</v>
      </c>
      <c r="G14" s="12">
        <f t="shared" si="7"/>
        <v>0</v>
      </c>
      <c r="H14" s="12">
        <f t="shared" si="7"/>
        <v>12726600</v>
      </c>
      <c r="I14" s="12">
        <f t="shared" si="7"/>
        <v>20283500</v>
      </c>
      <c r="J14" s="12">
        <f t="shared" si="7"/>
        <v>33010100</v>
      </c>
      <c r="K14" s="12">
        <f t="shared" si="7"/>
        <v>59592</v>
      </c>
      <c r="L14" s="12">
        <f t="shared" si="7"/>
        <v>0</v>
      </c>
      <c r="M14" s="12">
        <f t="shared" si="7"/>
        <v>11283</v>
      </c>
      <c r="N14" s="12">
        <f t="shared" si="7"/>
        <v>48309</v>
      </c>
      <c r="O14" s="12">
        <f t="shared" si="7"/>
        <v>0</v>
      </c>
      <c r="P14" s="12">
        <f t="shared" si="7"/>
        <v>31792150</v>
      </c>
      <c r="Q14" s="12">
        <f t="shared" si="7"/>
        <v>55154000</v>
      </c>
      <c r="R14" s="12">
        <f t="shared" si="7"/>
        <v>86946150</v>
      </c>
    </row>
    <row r="15" spans="1:18" ht="19.5" customHeight="1" x14ac:dyDescent="0.25">
      <c r="A15" s="1">
        <v>6</v>
      </c>
      <c r="B15" s="5" t="s">
        <v>18</v>
      </c>
      <c r="C15" s="13">
        <f>SUM(D15:F15)</f>
        <v>23467</v>
      </c>
      <c r="D15" s="14"/>
      <c r="E15" s="14">
        <v>4146</v>
      </c>
      <c r="F15" s="14">
        <v>19321</v>
      </c>
      <c r="G15" s="14"/>
      <c r="H15" s="14">
        <v>12726600</v>
      </c>
      <c r="I15" s="14">
        <v>20283500</v>
      </c>
      <c r="J15" s="13">
        <f>SUM(G15:I15)</f>
        <v>33010100</v>
      </c>
      <c r="K15" s="14">
        <f>SUM(L15:N15)</f>
        <v>59592</v>
      </c>
      <c r="L15" s="14">
        <f>D15+'Tháng 2.2024'!L15</f>
        <v>0</v>
      </c>
      <c r="M15" s="14">
        <f>E15+'Tháng 2.2024'!M15</f>
        <v>11283</v>
      </c>
      <c r="N15" s="14">
        <f>F15+'Tháng 2.2024'!N15</f>
        <v>48309</v>
      </c>
      <c r="O15" s="14">
        <f>G15+'Tháng 2.2024'!O15</f>
        <v>0</v>
      </c>
      <c r="P15" s="14">
        <f>H15+'Tháng 2.2024'!P15</f>
        <v>31792150</v>
      </c>
      <c r="Q15" s="14">
        <f>I15+'Tháng 2.2024'!Q15</f>
        <v>55154000</v>
      </c>
      <c r="R15" s="14">
        <f>SUM(O15:Q15)</f>
        <v>86946150</v>
      </c>
    </row>
    <row r="16" spans="1:18" ht="19.5" customHeight="1" x14ac:dyDescent="0.25">
      <c r="A16" s="1">
        <v>7</v>
      </c>
      <c r="B16" s="5" t="s">
        <v>19</v>
      </c>
      <c r="C16" s="13">
        <f t="shared" ref="C16:C17" si="8">SUM(D16:F16)</f>
        <v>0</v>
      </c>
      <c r="D16" s="14"/>
      <c r="E16" s="14"/>
      <c r="F16" s="14"/>
      <c r="G16" s="14"/>
      <c r="H16" s="14"/>
      <c r="I16" s="14"/>
      <c r="J16" s="13">
        <f t="shared" ref="J16:J17" si="9">SUM(G16:I16)</f>
        <v>0</v>
      </c>
      <c r="K16" s="14">
        <f t="shared" ref="K16:K17" si="10">SUM(L16:N16)</f>
        <v>0</v>
      </c>
      <c r="L16" s="14">
        <f>D16+'Tháng 2.2024'!L16</f>
        <v>0</v>
      </c>
      <c r="M16" s="14">
        <f>E16+'Tháng 2.2024'!M16</f>
        <v>0</v>
      </c>
      <c r="N16" s="14">
        <f>F16+'Tháng 2.2024'!N16</f>
        <v>0</v>
      </c>
      <c r="O16" s="14">
        <f>G16+'Tháng 2.2024'!O16</f>
        <v>0</v>
      </c>
      <c r="P16" s="14">
        <f>H16+'Tháng 2.2024'!P16</f>
        <v>0</v>
      </c>
      <c r="Q16" s="14">
        <f>I16+'Tháng 2.2024'!Q16</f>
        <v>0</v>
      </c>
      <c r="R16" s="14">
        <f t="shared" ref="R16:R17" si="11">SUM(O16:Q16)</f>
        <v>0</v>
      </c>
    </row>
    <row r="17" spans="1:18" ht="19.5" customHeight="1" x14ac:dyDescent="0.25">
      <c r="A17" s="1">
        <v>8</v>
      </c>
      <c r="B17" s="5" t="s">
        <v>20</v>
      </c>
      <c r="C17" s="13">
        <f t="shared" si="8"/>
        <v>0</v>
      </c>
      <c r="D17" s="14"/>
      <c r="E17" s="14"/>
      <c r="F17" s="14"/>
      <c r="G17" s="14"/>
      <c r="H17" s="14"/>
      <c r="I17" s="14"/>
      <c r="J17" s="13">
        <f t="shared" si="9"/>
        <v>0</v>
      </c>
      <c r="K17" s="14">
        <f t="shared" si="10"/>
        <v>0</v>
      </c>
      <c r="L17" s="14">
        <f>D17+'Tháng 2.2024'!L17</f>
        <v>0</v>
      </c>
      <c r="M17" s="14">
        <f>E17+'Tháng 2.2024'!M17</f>
        <v>0</v>
      </c>
      <c r="N17" s="14">
        <f>F17+'Tháng 2.2024'!N17</f>
        <v>0</v>
      </c>
      <c r="O17" s="14">
        <f>G17+'Tháng 2.2024'!O17</f>
        <v>0</v>
      </c>
      <c r="P17" s="14">
        <f>H17+'Tháng 2.2024'!P17</f>
        <v>0</v>
      </c>
      <c r="Q17" s="14">
        <f>I17+'Tháng 2.2024'!Q17</f>
        <v>0</v>
      </c>
      <c r="R17" s="14">
        <f t="shared" si="11"/>
        <v>0</v>
      </c>
    </row>
    <row r="18" spans="1:18" ht="19.5" customHeight="1" x14ac:dyDescent="0.25">
      <c r="A18" s="7" t="s">
        <v>21</v>
      </c>
      <c r="B18" s="7" t="s">
        <v>22</v>
      </c>
      <c r="C18" s="15">
        <f>SUM(C19:C20)</f>
        <v>4902</v>
      </c>
      <c r="D18" s="15">
        <f t="shared" ref="D18:R18" si="12">SUM(D19:D20)</f>
        <v>0</v>
      </c>
      <c r="E18" s="15">
        <f t="shared" si="12"/>
        <v>8</v>
      </c>
      <c r="F18" s="15">
        <f t="shared" si="12"/>
        <v>4894</v>
      </c>
      <c r="G18" s="15">
        <f t="shared" si="12"/>
        <v>0</v>
      </c>
      <c r="H18" s="15">
        <f t="shared" si="12"/>
        <v>3664250</v>
      </c>
      <c r="I18" s="15">
        <f t="shared" si="12"/>
        <v>40000</v>
      </c>
      <c r="J18" s="15">
        <f t="shared" si="12"/>
        <v>3704250</v>
      </c>
      <c r="K18" s="15">
        <f t="shared" si="12"/>
        <v>10596</v>
      </c>
      <c r="L18" s="15">
        <f t="shared" si="12"/>
        <v>0</v>
      </c>
      <c r="M18" s="15">
        <f t="shared" si="12"/>
        <v>29</v>
      </c>
      <c r="N18" s="15">
        <f t="shared" si="12"/>
        <v>10567</v>
      </c>
      <c r="O18" s="15">
        <f t="shared" si="12"/>
        <v>0</v>
      </c>
      <c r="P18" s="15">
        <f t="shared" si="12"/>
        <v>7899300</v>
      </c>
      <c r="Q18" s="15">
        <f t="shared" si="12"/>
        <v>145000</v>
      </c>
      <c r="R18" s="15">
        <f t="shared" si="12"/>
        <v>8044300</v>
      </c>
    </row>
    <row r="19" spans="1:18" ht="19.5" customHeight="1" x14ac:dyDescent="0.25">
      <c r="A19" s="3">
        <v>9</v>
      </c>
      <c r="B19" s="4" t="s">
        <v>23</v>
      </c>
      <c r="C19" s="16">
        <f>SUM(D19:F19)</f>
        <v>4902</v>
      </c>
      <c r="D19" s="17"/>
      <c r="E19" s="18">
        <v>8</v>
      </c>
      <c r="F19" s="19">
        <v>4894</v>
      </c>
      <c r="G19" s="19"/>
      <c r="H19" s="19">
        <v>3664250</v>
      </c>
      <c r="I19" s="19">
        <v>40000</v>
      </c>
      <c r="J19" s="16">
        <f>SUM(G19:I19)</f>
        <v>3704250</v>
      </c>
      <c r="K19" s="20">
        <f>SUM(L19:N19)</f>
        <v>10596</v>
      </c>
      <c r="L19" s="14">
        <f>D19+'Tháng 2.2024'!L19</f>
        <v>0</v>
      </c>
      <c r="M19" s="14">
        <f>E19+'Tháng 2.2024'!M19</f>
        <v>29</v>
      </c>
      <c r="N19" s="14">
        <f>F19+'Tháng 2.2024'!N19</f>
        <v>10567</v>
      </c>
      <c r="O19" s="14">
        <f>G19+'Tháng 2.2024'!O19</f>
        <v>0</v>
      </c>
      <c r="P19" s="14">
        <f>H19+'Tháng 2.2024'!P19</f>
        <v>7899300</v>
      </c>
      <c r="Q19" s="14">
        <f>I19+'Tháng 2.2024'!Q19</f>
        <v>145000</v>
      </c>
      <c r="R19" s="20">
        <f>SUM(O19:Q19)</f>
        <v>8044300</v>
      </c>
    </row>
    <row r="20" spans="1:18" ht="19.5" customHeight="1" x14ac:dyDescent="0.25">
      <c r="A20" s="4">
        <v>10</v>
      </c>
      <c r="B20" s="2" t="s">
        <v>24</v>
      </c>
      <c r="C20" s="16">
        <f>SUM(D20:F20)</f>
        <v>0</v>
      </c>
      <c r="D20" s="21"/>
      <c r="E20" s="17"/>
      <c r="F20" s="21"/>
      <c r="G20" s="20"/>
      <c r="H20" s="19"/>
      <c r="I20" s="19"/>
      <c r="J20" s="16">
        <f>SUM(G20:I20)</f>
        <v>0</v>
      </c>
      <c r="K20" s="20">
        <f>SUM(L20:N20)</f>
        <v>0</v>
      </c>
      <c r="L20" s="14">
        <f>D20+'Tháng 2.2024'!L20</f>
        <v>0</v>
      </c>
      <c r="M20" s="14">
        <f>E20+'Tháng 2.2024'!M20</f>
        <v>0</v>
      </c>
      <c r="N20" s="14">
        <f>F20+'Tháng 2.2024'!N20</f>
        <v>0</v>
      </c>
      <c r="O20" s="14">
        <f>G20+'Tháng 2.2024'!O20</f>
        <v>0</v>
      </c>
      <c r="P20" s="14">
        <f>H20+'Tháng 2.2024'!P20</f>
        <v>0</v>
      </c>
      <c r="Q20" s="14">
        <f>I20+'Tháng 2.2024'!Q20</f>
        <v>0</v>
      </c>
      <c r="R20" s="20">
        <f>SUM(O20:Q20)</f>
        <v>0</v>
      </c>
    </row>
    <row r="21" spans="1:18" ht="19.5" customHeight="1" x14ac:dyDescent="0.25">
      <c r="A21" s="7" t="s">
        <v>25</v>
      </c>
      <c r="B21" s="7" t="s">
        <v>26</v>
      </c>
      <c r="C21" s="11">
        <f>SUM(C22)</f>
        <v>0</v>
      </c>
      <c r="D21" s="11">
        <f t="shared" ref="D21:R21" si="13">SUM(D22)</f>
        <v>0</v>
      </c>
      <c r="E21" s="11">
        <f t="shared" si="13"/>
        <v>0</v>
      </c>
      <c r="F21" s="11">
        <f t="shared" si="13"/>
        <v>0</v>
      </c>
      <c r="G21" s="11">
        <f t="shared" si="13"/>
        <v>0</v>
      </c>
      <c r="H21" s="11">
        <f t="shared" si="13"/>
        <v>0</v>
      </c>
      <c r="I21" s="11">
        <f t="shared" si="13"/>
        <v>0</v>
      </c>
      <c r="J21" s="11">
        <f t="shared" si="13"/>
        <v>0</v>
      </c>
      <c r="K21" s="11">
        <f t="shared" si="13"/>
        <v>0</v>
      </c>
      <c r="L21" s="11">
        <f t="shared" si="13"/>
        <v>0</v>
      </c>
      <c r="M21" s="11">
        <f t="shared" si="13"/>
        <v>0</v>
      </c>
      <c r="N21" s="11">
        <f t="shared" si="13"/>
        <v>0</v>
      </c>
      <c r="O21" s="11">
        <f t="shared" si="13"/>
        <v>0</v>
      </c>
      <c r="P21" s="11">
        <f t="shared" si="13"/>
        <v>0</v>
      </c>
      <c r="Q21" s="11">
        <f t="shared" si="13"/>
        <v>0</v>
      </c>
      <c r="R21" s="11">
        <f t="shared" si="13"/>
        <v>0</v>
      </c>
    </row>
    <row r="22" spans="1:18" ht="19.5" customHeight="1" x14ac:dyDescent="0.25">
      <c r="A22" s="4">
        <v>11</v>
      </c>
      <c r="B22" s="4" t="s">
        <v>27</v>
      </c>
      <c r="C22" s="20">
        <f>SUM(D22:F22)</f>
        <v>0</v>
      </c>
      <c r="D22" s="11"/>
      <c r="E22" s="12"/>
      <c r="F22" s="20"/>
      <c r="G22" s="11"/>
      <c r="H22" s="20"/>
      <c r="I22" s="11"/>
      <c r="J22" s="22">
        <f>SUM(G22:I22)</f>
        <v>0</v>
      </c>
      <c r="K22" s="20">
        <f>SUM(L22:N22)</f>
        <v>0</v>
      </c>
      <c r="L22" s="14">
        <f>D22+'Tháng 2.2024'!L22</f>
        <v>0</v>
      </c>
      <c r="M22" s="14">
        <f>E22+'Tháng 2.2024'!M22</f>
        <v>0</v>
      </c>
      <c r="N22" s="14">
        <f>F22+'Tháng 2.2024'!N22</f>
        <v>0</v>
      </c>
      <c r="O22" s="14">
        <f>G22+'Tháng 2.2024'!O22</f>
        <v>0</v>
      </c>
      <c r="P22" s="14">
        <f>H22+'Tháng 2.2024'!P22</f>
        <v>0</v>
      </c>
      <c r="Q22" s="14">
        <f>I22+'Tháng 2.2024'!Q22</f>
        <v>0</v>
      </c>
      <c r="R22" s="20">
        <f>SUM(O22:Q22)</f>
        <v>0</v>
      </c>
    </row>
  </sheetData>
  <mergeCells count="16"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  <mergeCell ref="J4:J5"/>
    <mergeCell ref="K4:N4"/>
    <mergeCell ref="O4:O5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zoomScaleSheetLayoutView="115" workbookViewId="0">
      <selection activeCell="V13" sqref="V13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8" width="9.5703125" customWidth="1"/>
    <col min="9" max="9" width="9.42578125" customWidth="1"/>
    <col min="10" max="10" width="9.7109375" customWidth="1"/>
    <col min="11" max="11" width="7.42578125" customWidth="1"/>
    <col min="12" max="12" width="6.7109375" customWidth="1"/>
    <col min="13" max="13" width="6.28515625" customWidth="1"/>
    <col min="14" max="14" width="8.42578125" customWidth="1"/>
    <col min="15" max="15" width="7.5703125" customWidth="1"/>
    <col min="16" max="17" width="9.28515625" customWidth="1"/>
    <col min="18" max="18" width="10.28515625" customWidth="1"/>
  </cols>
  <sheetData>
    <row r="1" spans="1:18" ht="15.75" x14ac:dyDescent="0.25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.75" x14ac:dyDescent="0.25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x14ac:dyDescent="0.25">
      <c r="A3" s="53" t="s">
        <v>0</v>
      </c>
      <c r="B3" s="53" t="s">
        <v>1</v>
      </c>
      <c r="C3" s="58" t="s">
        <v>53</v>
      </c>
      <c r="D3" s="59"/>
      <c r="E3" s="59"/>
      <c r="F3" s="59"/>
      <c r="G3" s="59"/>
      <c r="H3" s="59"/>
      <c r="I3" s="59"/>
      <c r="J3" s="60"/>
      <c r="K3" s="58" t="s">
        <v>38</v>
      </c>
      <c r="L3" s="59"/>
      <c r="M3" s="59"/>
      <c r="N3" s="59"/>
      <c r="O3" s="59"/>
      <c r="P3" s="59"/>
      <c r="Q3" s="59"/>
      <c r="R3" s="60"/>
    </row>
    <row r="4" spans="1:18" x14ac:dyDescent="0.25">
      <c r="A4" s="57"/>
      <c r="B4" s="57"/>
      <c r="C4" s="61" t="s">
        <v>2</v>
      </c>
      <c r="D4" s="62"/>
      <c r="E4" s="62"/>
      <c r="F4" s="63"/>
      <c r="G4" s="64" t="s">
        <v>30</v>
      </c>
      <c r="H4" s="64" t="s">
        <v>29</v>
      </c>
      <c r="I4" s="64" t="s">
        <v>33</v>
      </c>
      <c r="J4" s="64" t="s">
        <v>31</v>
      </c>
      <c r="K4" s="61" t="s">
        <v>2</v>
      </c>
      <c r="L4" s="62"/>
      <c r="M4" s="62"/>
      <c r="N4" s="63"/>
      <c r="O4" s="53" t="s">
        <v>30</v>
      </c>
      <c r="P4" s="53" t="s">
        <v>29</v>
      </c>
      <c r="Q4" s="53" t="s">
        <v>33</v>
      </c>
      <c r="R4" s="53" t="s">
        <v>28</v>
      </c>
    </row>
    <row r="5" spans="1:18" ht="73.5" customHeight="1" x14ac:dyDescent="0.25">
      <c r="A5" s="54"/>
      <c r="B5" s="54"/>
      <c r="C5" s="28" t="s">
        <v>3</v>
      </c>
      <c r="D5" s="28" t="s">
        <v>4</v>
      </c>
      <c r="E5" s="28" t="s">
        <v>32</v>
      </c>
      <c r="F5" s="28" t="s">
        <v>5</v>
      </c>
      <c r="G5" s="65"/>
      <c r="H5" s="65"/>
      <c r="I5" s="65"/>
      <c r="J5" s="65"/>
      <c r="K5" s="28" t="s">
        <v>3</v>
      </c>
      <c r="L5" s="28" t="s">
        <v>4</v>
      </c>
      <c r="M5" s="28" t="s">
        <v>32</v>
      </c>
      <c r="N5" s="28" t="s">
        <v>5</v>
      </c>
      <c r="O5" s="54"/>
      <c r="P5" s="54"/>
      <c r="Q5" s="54"/>
      <c r="R5" s="54"/>
    </row>
    <row r="6" spans="1:18" ht="19.5" customHeight="1" x14ac:dyDescent="0.25">
      <c r="A6" s="29"/>
      <c r="B6" s="30" t="s">
        <v>6</v>
      </c>
      <c r="C6" s="31">
        <f>C7+C11+C14+C18+C21</f>
        <v>13679</v>
      </c>
      <c r="D6" s="31">
        <f t="shared" ref="D6:R6" si="0">D7+D11+D14+D18+D21</f>
        <v>0</v>
      </c>
      <c r="E6" s="31">
        <f t="shared" si="0"/>
        <v>1767</v>
      </c>
      <c r="F6" s="31">
        <f t="shared" si="0"/>
        <v>11912</v>
      </c>
      <c r="G6" s="31">
        <f t="shared" si="0"/>
        <v>0</v>
      </c>
      <c r="H6" s="31">
        <f>H7+H11+H14+H18+H21</f>
        <v>8529000</v>
      </c>
      <c r="I6" s="31">
        <f>I7+I11+I14+I18+I21</f>
        <v>8193000</v>
      </c>
      <c r="J6" s="31">
        <f>J7+J11+J14+J18+J21</f>
        <v>16722000</v>
      </c>
      <c r="K6" s="31">
        <f t="shared" si="0"/>
        <v>121334</v>
      </c>
      <c r="L6" s="31">
        <f t="shared" si="0"/>
        <v>0</v>
      </c>
      <c r="M6" s="31">
        <f t="shared" si="0"/>
        <v>13079</v>
      </c>
      <c r="N6" s="31">
        <f t="shared" si="0"/>
        <v>108255</v>
      </c>
      <c r="O6" s="31">
        <f t="shared" si="0"/>
        <v>0</v>
      </c>
      <c r="P6" s="31">
        <f t="shared" si="0"/>
        <v>77447650</v>
      </c>
      <c r="Q6" s="31">
        <f t="shared" si="0"/>
        <v>63492000</v>
      </c>
      <c r="R6" s="31">
        <f t="shared" si="0"/>
        <v>140939650</v>
      </c>
    </row>
    <row r="7" spans="1:18" ht="19.5" customHeight="1" x14ac:dyDescent="0.25">
      <c r="A7" s="32" t="s">
        <v>7</v>
      </c>
      <c r="B7" s="33" t="s">
        <v>8</v>
      </c>
      <c r="C7" s="31">
        <f>SUM(C8:C10)</f>
        <v>3952</v>
      </c>
      <c r="D7" s="31">
        <f t="shared" ref="D7:R7" si="1">SUM(D8:D10)</f>
        <v>0</v>
      </c>
      <c r="E7" s="31">
        <f t="shared" si="1"/>
        <v>0</v>
      </c>
      <c r="F7" s="31">
        <f t="shared" si="1"/>
        <v>3952</v>
      </c>
      <c r="G7" s="31">
        <f t="shared" si="1"/>
        <v>0</v>
      </c>
      <c r="H7" s="31">
        <f t="shared" si="1"/>
        <v>3063100</v>
      </c>
      <c r="I7" s="31">
        <f>SUM(I8:I10)</f>
        <v>0</v>
      </c>
      <c r="J7" s="31">
        <f t="shared" si="1"/>
        <v>3063100</v>
      </c>
      <c r="K7" s="31">
        <f t="shared" si="1"/>
        <v>41350</v>
      </c>
      <c r="L7" s="31">
        <f>SUM(L8:L10)</f>
        <v>0</v>
      </c>
      <c r="M7" s="31">
        <f t="shared" si="1"/>
        <v>0</v>
      </c>
      <c r="N7" s="31">
        <f t="shared" si="1"/>
        <v>41350</v>
      </c>
      <c r="O7" s="31">
        <f t="shared" si="1"/>
        <v>0</v>
      </c>
      <c r="P7" s="31">
        <f t="shared" si="1"/>
        <v>32235100</v>
      </c>
      <c r="Q7" s="31">
        <f t="shared" si="1"/>
        <v>0</v>
      </c>
      <c r="R7" s="31">
        <f t="shared" si="1"/>
        <v>32235100</v>
      </c>
    </row>
    <row r="8" spans="1:18" ht="19.5" customHeight="1" x14ac:dyDescent="0.25">
      <c r="A8" s="29">
        <v>1</v>
      </c>
      <c r="B8" s="34" t="s">
        <v>9</v>
      </c>
      <c r="C8" s="25">
        <f>SUM(D8:F8)</f>
        <v>3897</v>
      </c>
      <c r="D8" s="27"/>
      <c r="E8" s="27"/>
      <c r="F8" s="27">
        <v>3897</v>
      </c>
      <c r="G8" s="27"/>
      <c r="H8" s="27">
        <v>3019100</v>
      </c>
      <c r="I8" s="27"/>
      <c r="J8" s="25">
        <f>SUM(G8:I8)</f>
        <v>3019100</v>
      </c>
      <c r="K8" s="27">
        <f>SUM(L8:N8)</f>
        <v>40543</v>
      </c>
      <c r="L8" s="27">
        <f>D8+'Tháng 3.2024'!L8</f>
        <v>0</v>
      </c>
      <c r="M8" s="27">
        <f>E8+'Tháng 3.2024'!M8</f>
        <v>0</v>
      </c>
      <c r="N8" s="27">
        <f>F8+'Tháng 3.2024'!N8</f>
        <v>40543</v>
      </c>
      <c r="O8" s="27">
        <f>G8+'Tháng 3.2024'!O8</f>
        <v>0</v>
      </c>
      <c r="P8" s="27">
        <f>H8+'Tháng 3.2024'!P8</f>
        <v>31594400</v>
      </c>
      <c r="Q8" s="27">
        <f>I8+'Tháng 2.2024'!Q8</f>
        <v>0</v>
      </c>
      <c r="R8" s="27">
        <f>SUM(O8:Q8)</f>
        <v>31594400</v>
      </c>
    </row>
    <row r="9" spans="1:18" ht="19.5" customHeight="1" x14ac:dyDescent="0.25">
      <c r="A9" s="29">
        <v>2</v>
      </c>
      <c r="B9" s="34" t="s">
        <v>10</v>
      </c>
      <c r="C9" s="25">
        <f t="shared" ref="C9:C10" si="2">SUM(D9:F9)</f>
        <v>11</v>
      </c>
      <c r="D9" s="27"/>
      <c r="E9" s="27"/>
      <c r="F9" s="27">
        <v>11</v>
      </c>
      <c r="G9" s="27"/>
      <c r="H9" s="27">
        <v>8800</v>
      </c>
      <c r="I9" s="27"/>
      <c r="J9" s="25">
        <f t="shared" ref="J9:J10" si="3">SUM(G9:I9)</f>
        <v>8800</v>
      </c>
      <c r="K9" s="27">
        <f t="shared" ref="K9:K10" si="4">SUM(L9:N9)</f>
        <v>492</v>
      </c>
      <c r="L9" s="27">
        <f>D9+'Tháng 3.2024'!L9</f>
        <v>0</v>
      </c>
      <c r="M9" s="27">
        <f>E9+'Tháng 3.2024'!M9</f>
        <v>0</v>
      </c>
      <c r="N9" s="27">
        <f>F9+'Tháng 3.2024'!N9</f>
        <v>492</v>
      </c>
      <c r="O9" s="27">
        <f>G9+'Tháng 3.2024'!O9</f>
        <v>0</v>
      </c>
      <c r="P9" s="27">
        <f>H9+'Tháng 3.2024'!P9</f>
        <v>388700</v>
      </c>
      <c r="Q9" s="27">
        <f>I9+'Tháng 2.2024'!Q9</f>
        <v>0</v>
      </c>
      <c r="R9" s="27">
        <f t="shared" ref="R9:R10" si="5">SUM(O9:Q9)</f>
        <v>388700</v>
      </c>
    </row>
    <row r="10" spans="1:18" ht="19.5" customHeight="1" x14ac:dyDescent="0.25">
      <c r="A10" s="29">
        <v>3</v>
      </c>
      <c r="B10" s="34" t="s">
        <v>11</v>
      </c>
      <c r="C10" s="25">
        <f t="shared" si="2"/>
        <v>44</v>
      </c>
      <c r="D10" s="27"/>
      <c r="E10" s="27"/>
      <c r="F10" s="27">
        <v>44</v>
      </c>
      <c r="G10" s="27"/>
      <c r="H10" s="27">
        <v>35200</v>
      </c>
      <c r="I10" s="27"/>
      <c r="J10" s="25">
        <f t="shared" si="3"/>
        <v>35200</v>
      </c>
      <c r="K10" s="27">
        <f t="shared" si="4"/>
        <v>315</v>
      </c>
      <c r="L10" s="27">
        <f>D10+'Tháng 3.2024'!L10</f>
        <v>0</v>
      </c>
      <c r="M10" s="27">
        <f>E10+'Tháng 3.2024'!M10</f>
        <v>0</v>
      </c>
      <c r="N10" s="27">
        <f>F10+'Tháng 3.2024'!N10</f>
        <v>315</v>
      </c>
      <c r="O10" s="27">
        <f>G10+'Tháng 3.2024'!O10</f>
        <v>0</v>
      </c>
      <c r="P10" s="27">
        <f>H10+'Tháng 3.2024'!P10</f>
        <v>252000</v>
      </c>
      <c r="Q10" s="27">
        <f>I10+'Tháng 2.2024'!Q10</f>
        <v>0</v>
      </c>
      <c r="R10" s="27">
        <f t="shared" si="5"/>
        <v>252000</v>
      </c>
    </row>
    <row r="11" spans="1:18" ht="19.5" customHeight="1" x14ac:dyDescent="0.25">
      <c r="A11" s="32" t="s">
        <v>12</v>
      </c>
      <c r="B11" s="35" t="s">
        <v>13</v>
      </c>
      <c r="C11" s="31">
        <f>SUM(C12:C13)</f>
        <v>0</v>
      </c>
      <c r="D11" s="31">
        <f t="shared" ref="D11:R11" si="6">SUM(D12:D13)</f>
        <v>0</v>
      </c>
      <c r="E11" s="31">
        <f t="shared" si="6"/>
        <v>0</v>
      </c>
      <c r="F11" s="31">
        <f t="shared" si="6"/>
        <v>0</v>
      </c>
      <c r="G11" s="31">
        <f t="shared" si="6"/>
        <v>0</v>
      </c>
      <c r="H11" s="31">
        <f t="shared" si="6"/>
        <v>0</v>
      </c>
      <c r="I11" s="31">
        <f t="shared" si="6"/>
        <v>0</v>
      </c>
      <c r="J11" s="31">
        <f t="shared" si="6"/>
        <v>0</v>
      </c>
      <c r="K11" s="31">
        <f t="shared" si="6"/>
        <v>69</v>
      </c>
      <c r="L11" s="31">
        <f t="shared" si="6"/>
        <v>0</v>
      </c>
      <c r="M11" s="31">
        <f t="shared" si="6"/>
        <v>0</v>
      </c>
      <c r="N11" s="31">
        <f t="shared" si="6"/>
        <v>69</v>
      </c>
      <c r="O11" s="31">
        <f t="shared" si="6"/>
        <v>0</v>
      </c>
      <c r="P11" s="31">
        <f t="shared" si="6"/>
        <v>55200</v>
      </c>
      <c r="Q11" s="31">
        <f t="shared" si="6"/>
        <v>0</v>
      </c>
      <c r="R11" s="31">
        <f t="shared" si="6"/>
        <v>55200</v>
      </c>
    </row>
    <row r="12" spans="1:18" ht="19.5" customHeight="1" x14ac:dyDescent="0.25">
      <c r="A12" s="29">
        <v>4</v>
      </c>
      <c r="B12" s="34" t="s">
        <v>14</v>
      </c>
      <c r="C12" s="27">
        <f>SUM(D12:F12)</f>
        <v>0</v>
      </c>
      <c r="D12" s="27"/>
      <c r="E12" s="27"/>
      <c r="F12" s="27"/>
      <c r="G12" s="27"/>
      <c r="H12" s="27"/>
      <c r="I12" s="27"/>
      <c r="J12" s="27">
        <f>SUM(G12:I12)</f>
        <v>0</v>
      </c>
      <c r="K12" s="27">
        <f>SUM(L12:N12)</f>
        <v>69</v>
      </c>
      <c r="L12" s="27">
        <f>D12+'Tháng 3.2024'!L12</f>
        <v>0</v>
      </c>
      <c r="M12" s="27">
        <f>E12+'Tháng 3.2024'!M12</f>
        <v>0</v>
      </c>
      <c r="N12" s="27">
        <f>F12+'Tháng 3.2024'!N12</f>
        <v>69</v>
      </c>
      <c r="O12" s="27">
        <f>G12+'Tháng 3.2024'!O12</f>
        <v>0</v>
      </c>
      <c r="P12" s="27">
        <f>H12+'Tháng 3.2024'!P12</f>
        <v>55200</v>
      </c>
      <c r="Q12" s="27">
        <f>I12+'Tháng 3.2024'!Q12</f>
        <v>0</v>
      </c>
      <c r="R12" s="27">
        <f>SUM(O12:Q12)</f>
        <v>55200</v>
      </c>
    </row>
    <row r="13" spans="1:18" ht="19.5" customHeight="1" x14ac:dyDescent="0.25">
      <c r="A13" s="29">
        <v>5</v>
      </c>
      <c r="B13" s="34" t="s">
        <v>15</v>
      </c>
      <c r="C13" s="27">
        <f>SUM(D13:F13)</f>
        <v>0</v>
      </c>
      <c r="D13" s="27"/>
      <c r="E13" s="27"/>
      <c r="F13" s="27"/>
      <c r="G13" s="27"/>
      <c r="H13" s="27"/>
      <c r="I13" s="27"/>
      <c r="J13" s="27">
        <f>SUM(G13:I13)</f>
        <v>0</v>
      </c>
      <c r="K13" s="27">
        <f>SUM(L13:N13)</f>
        <v>0</v>
      </c>
      <c r="L13" s="27">
        <f>D13+'Tháng 3.2024'!L13</f>
        <v>0</v>
      </c>
      <c r="M13" s="27">
        <f>E13+'Tháng 3.2024'!M13</f>
        <v>0</v>
      </c>
      <c r="N13" s="27">
        <f>F13+'Tháng 3.2024'!N13</f>
        <v>0</v>
      </c>
      <c r="O13" s="27">
        <f>G13+'Tháng 3.2024'!O13</f>
        <v>0</v>
      </c>
      <c r="P13" s="27">
        <f>H13+'Tháng 3.2024'!P13</f>
        <v>0</v>
      </c>
      <c r="Q13" s="27">
        <f>I13+'Tháng 3.2024'!Q13</f>
        <v>0</v>
      </c>
      <c r="R13" s="27">
        <f>SUM(O13:Q13)</f>
        <v>0</v>
      </c>
    </row>
    <row r="14" spans="1:18" ht="19.5" customHeight="1" x14ac:dyDescent="0.25">
      <c r="A14" s="33" t="s">
        <v>16</v>
      </c>
      <c r="B14" s="33" t="s">
        <v>17</v>
      </c>
      <c r="C14" s="31">
        <f>SUM(C15:C17)</f>
        <v>8244</v>
      </c>
      <c r="D14" s="31">
        <f t="shared" ref="D14:R14" si="7">SUM(D15:D17)</f>
        <v>0</v>
      </c>
      <c r="E14" s="31">
        <f t="shared" si="7"/>
        <v>1767</v>
      </c>
      <c r="F14" s="31">
        <f t="shared" si="7"/>
        <v>6477</v>
      </c>
      <c r="G14" s="31">
        <f t="shared" si="7"/>
        <v>0</v>
      </c>
      <c r="H14" s="31">
        <f t="shared" si="7"/>
        <v>4359350</v>
      </c>
      <c r="I14" s="31">
        <f t="shared" si="7"/>
        <v>8193000</v>
      </c>
      <c r="J14" s="31">
        <f t="shared" si="7"/>
        <v>12552350</v>
      </c>
      <c r="K14" s="31">
        <f t="shared" si="7"/>
        <v>67836</v>
      </c>
      <c r="L14" s="31">
        <f t="shared" si="7"/>
        <v>0</v>
      </c>
      <c r="M14" s="31">
        <f t="shared" si="7"/>
        <v>13050</v>
      </c>
      <c r="N14" s="31">
        <f t="shared" si="7"/>
        <v>54786</v>
      </c>
      <c r="O14" s="31">
        <f t="shared" si="7"/>
        <v>0</v>
      </c>
      <c r="P14" s="31">
        <f t="shared" si="7"/>
        <v>36151500</v>
      </c>
      <c r="Q14" s="31">
        <f t="shared" si="7"/>
        <v>63347000</v>
      </c>
      <c r="R14" s="31">
        <f t="shared" si="7"/>
        <v>99498500</v>
      </c>
    </row>
    <row r="15" spans="1:18" ht="19.5" customHeight="1" x14ac:dyDescent="0.25">
      <c r="A15" s="29">
        <v>6</v>
      </c>
      <c r="B15" s="34" t="s">
        <v>18</v>
      </c>
      <c r="C15" s="25">
        <f>SUM(D15:F15)</f>
        <v>8244</v>
      </c>
      <c r="D15" s="27"/>
      <c r="E15" s="25">
        <v>1767</v>
      </c>
      <c r="F15" s="25">
        <v>6477</v>
      </c>
      <c r="G15" s="25"/>
      <c r="H15" s="25">
        <v>4359350</v>
      </c>
      <c r="I15" s="25">
        <v>8193000</v>
      </c>
      <c r="J15" s="25">
        <f>SUM(G15:I15)</f>
        <v>12552350</v>
      </c>
      <c r="K15" s="27">
        <f>SUM(L15:N15)</f>
        <v>67836</v>
      </c>
      <c r="L15" s="27">
        <f>D15+'Tháng 3.2024'!L15</f>
        <v>0</v>
      </c>
      <c r="M15" s="27">
        <f>E15+'Tháng 3.2024'!M15</f>
        <v>13050</v>
      </c>
      <c r="N15" s="27">
        <f>F15+'Tháng 3.2024'!N15</f>
        <v>54786</v>
      </c>
      <c r="O15" s="27">
        <f>G15+'Tháng 3.2024'!O15</f>
        <v>0</v>
      </c>
      <c r="P15" s="27">
        <f>H15+'Tháng 3.2024'!P15</f>
        <v>36151500</v>
      </c>
      <c r="Q15" s="27">
        <f>I15+'Tháng 3.2024'!Q15</f>
        <v>63347000</v>
      </c>
      <c r="R15" s="27">
        <f>SUM(O15:Q15)</f>
        <v>99498500</v>
      </c>
    </row>
    <row r="16" spans="1:18" ht="19.5" customHeight="1" x14ac:dyDescent="0.25">
      <c r="A16" s="29">
        <v>7</v>
      </c>
      <c r="B16" s="34" t="s">
        <v>19</v>
      </c>
      <c r="C16" s="25">
        <f t="shared" ref="C16:C17" si="8">SUM(D16:F16)</f>
        <v>0</v>
      </c>
      <c r="D16" s="27"/>
      <c r="E16" s="27"/>
      <c r="F16" s="27"/>
      <c r="G16" s="27"/>
      <c r="H16" s="27"/>
      <c r="I16" s="27"/>
      <c r="J16" s="25">
        <f t="shared" ref="J16:J17" si="9">SUM(G16:I16)</f>
        <v>0</v>
      </c>
      <c r="K16" s="27">
        <f t="shared" ref="K16:K17" si="10">SUM(L16:N16)</f>
        <v>0</v>
      </c>
      <c r="L16" s="27">
        <f>D16+'Tháng 3.2024'!L16</f>
        <v>0</v>
      </c>
      <c r="M16" s="27">
        <f>E16+'Tháng 3.2024'!M16</f>
        <v>0</v>
      </c>
      <c r="N16" s="27">
        <f>F16+'Tháng 3.2024'!N16</f>
        <v>0</v>
      </c>
      <c r="O16" s="27">
        <f>G16+'Tháng 3.2024'!O16</f>
        <v>0</v>
      </c>
      <c r="P16" s="27">
        <f>H16+'Tháng 3.2024'!P16</f>
        <v>0</v>
      </c>
      <c r="Q16" s="27">
        <f>I16+'Tháng 3.2024'!Q16</f>
        <v>0</v>
      </c>
      <c r="R16" s="27">
        <f t="shared" ref="R16:R17" si="11">SUM(O16:Q16)</f>
        <v>0</v>
      </c>
    </row>
    <row r="17" spans="1:18" ht="19.5" customHeight="1" x14ac:dyDescent="0.25">
      <c r="A17" s="29">
        <v>8</v>
      </c>
      <c r="B17" s="34" t="s">
        <v>20</v>
      </c>
      <c r="C17" s="25">
        <f t="shared" si="8"/>
        <v>0</v>
      </c>
      <c r="D17" s="27"/>
      <c r="E17" s="27"/>
      <c r="F17" s="27"/>
      <c r="G17" s="27"/>
      <c r="H17" s="27"/>
      <c r="I17" s="27"/>
      <c r="J17" s="25">
        <f t="shared" si="9"/>
        <v>0</v>
      </c>
      <c r="K17" s="27">
        <f t="shared" si="10"/>
        <v>0</v>
      </c>
      <c r="L17" s="27">
        <f>D17+'Tháng 3.2024'!L17</f>
        <v>0</v>
      </c>
      <c r="M17" s="27">
        <f>E17+'Tháng 3.2024'!M17</f>
        <v>0</v>
      </c>
      <c r="N17" s="27">
        <f>F17+'Tháng 3.2024'!N17</f>
        <v>0</v>
      </c>
      <c r="O17" s="27">
        <f>G17+'Tháng 3.2024'!O17</f>
        <v>0</v>
      </c>
      <c r="P17" s="27">
        <f>H17+'Tháng 3.2024'!P17</f>
        <v>0</v>
      </c>
      <c r="Q17" s="27">
        <f>I17+'Tháng 3.2024'!Q17</f>
        <v>0</v>
      </c>
      <c r="R17" s="27">
        <f t="shared" si="11"/>
        <v>0</v>
      </c>
    </row>
    <row r="18" spans="1:18" ht="19.5" customHeight="1" x14ac:dyDescent="0.25">
      <c r="A18" s="33" t="s">
        <v>21</v>
      </c>
      <c r="B18" s="33" t="s">
        <v>22</v>
      </c>
      <c r="C18" s="36">
        <f>SUM(C19:C20)</f>
        <v>1483</v>
      </c>
      <c r="D18" s="36">
        <f t="shared" ref="D18:R18" si="12">SUM(D19:D20)</f>
        <v>0</v>
      </c>
      <c r="E18" s="36">
        <f t="shared" si="12"/>
        <v>0</v>
      </c>
      <c r="F18" s="36">
        <f t="shared" si="12"/>
        <v>1483</v>
      </c>
      <c r="G18" s="36">
        <f t="shared" si="12"/>
        <v>0</v>
      </c>
      <c r="H18" s="36">
        <f t="shared" si="12"/>
        <v>1106550</v>
      </c>
      <c r="I18" s="36">
        <f t="shared" si="12"/>
        <v>0</v>
      </c>
      <c r="J18" s="36">
        <f t="shared" si="12"/>
        <v>1106550</v>
      </c>
      <c r="K18" s="36">
        <f t="shared" si="12"/>
        <v>12079</v>
      </c>
      <c r="L18" s="36">
        <f t="shared" si="12"/>
        <v>0</v>
      </c>
      <c r="M18" s="36">
        <f t="shared" si="12"/>
        <v>29</v>
      </c>
      <c r="N18" s="36">
        <f t="shared" si="12"/>
        <v>12050</v>
      </c>
      <c r="O18" s="36">
        <f t="shared" si="12"/>
        <v>0</v>
      </c>
      <c r="P18" s="36">
        <f t="shared" si="12"/>
        <v>9005850</v>
      </c>
      <c r="Q18" s="36">
        <f t="shared" si="12"/>
        <v>145000</v>
      </c>
      <c r="R18" s="36">
        <f t="shared" si="12"/>
        <v>9150850</v>
      </c>
    </row>
    <row r="19" spans="1:18" ht="19.5" customHeight="1" x14ac:dyDescent="0.25">
      <c r="A19" s="35">
        <v>9</v>
      </c>
      <c r="B19" s="34" t="s">
        <v>23</v>
      </c>
      <c r="C19" s="25">
        <f>SUM(D19:F19)</f>
        <v>1483</v>
      </c>
      <c r="D19" s="37"/>
      <c r="E19" s="26"/>
      <c r="F19" s="26">
        <v>1483</v>
      </c>
      <c r="G19" s="26"/>
      <c r="H19" s="26">
        <v>1106550</v>
      </c>
      <c r="I19" s="26"/>
      <c r="J19" s="25">
        <f>SUM(G19:I19)</f>
        <v>1106550</v>
      </c>
      <c r="K19" s="27">
        <f>SUM(L19:N19)</f>
        <v>12079</v>
      </c>
      <c r="L19" s="27">
        <f>D19+'Tháng 3.2024'!L19</f>
        <v>0</v>
      </c>
      <c r="M19" s="27">
        <f>E19+'Tháng 3.2024'!M19</f>
        <v>29</v>
      </c>
      <c r="N19" s="27">
        <f>F19+'Tháng 3.2024'!N19</f>
        <v>12050</v>
      </c>
      <c r="O19" s="27">
        <f>G19+'Tháng 2.2024'!O19</f>
        <v>0</v>
      </c>
      <c r="P19" s="27">
        <f>H19+'Tháng 3.2024'!P19</f>
        <v>9005850</v>
      </c>
      <c r="Q19" s="27">
        <f>I19+'Tháng 3.2024'!Q19</f>
        <v>145000</v>
      </c>
      <c r="R19" s="27">
        <f>SUM(O19:Q19)</f>
        <v>9150850</v>
      </c>
    </row>
    <row r="20" spans="1:18" ht="19.5" customHeight="1" x14ac:dyDescent="0.25">
      <c r="A20" s="34">
        <v>10</v>
      </c>
      <c r="B20" s="29" t="s">
        <v>24</v>
      </c>
      <c r="C20" s="25">
        <f>SUM(D20:F20)</f>
        <v>0</v>
      </c>
      <c r="D20" s="37"/>
      <c r="E20" s="37"/>
      <c r="F20" s="37"/>
      <c r="G20" s="27"/>
      <c r="H20" s="38"/>
      <c r="I20" s="38"/>
      <c r="J20" s="25">
        <f>SUM(G20:I20)</f>
        <v>0</v>
      </c>
      <c r="K20" s="27">
        <f>SUM(L20:N20)</f>
        <v>0</v>
      </c>
      <c r="L20" s="27">
        <f>D20+'Tháng 3.2024'!L20</f>
        <v>0</v>
      </c>
      <c r="M20" s="27">
        <f>E20+'Tháng 3.2024'!M20</f>
        <v>0</v>
      </c>
      <c r="N20" s="27">
        <f>F20+'Tháng 2.2024'!N20</f>
        <v>0</v>
      </c>
      <c r="O20" s="27">
        <f>G20+'Tháng 2.2024'!O20</f>
        <v>0</v>
      </c>
      <c r="P20" s="27">
        <f>H20+'Tháng 2.2024'!P20</f>
        <v>0</v>
      </c>
      <c r="Q20" s="27">
        <f>I20+'Tháng 2.2024'!Q20</f>
        <v>0</v>
      </c>
      <c r="R20" s="27">
        <f>SUM(O20:Q20)</f>
        <v>0</v>
      </c>
    </row>
    <row r="21" spans="1:18" ht="19.5" customHeight="1" x14ac:dyDescent="0.25">
      <c r="A21" s="33" t="s">
        <v>25</v>
      </c>
      <c r="B21" s="33" t="s">
        <v>26</v>
      </c>
      <c r="C21" s="31">
        <f>SUM(C22)</f>
        <v>0</v>
      </c>
      <c r="D21" s="31">
        <f t="shared" ref="D21:R21" si="13">SUM(D22)</f>
        <v>0</v>
      </c>
      <c r="E21" s="31">
        <f t="shared" si="13"/>
        <v>0</v>
      </c>
      <c r="F21" s="31">
        <f t="shared" si="13"/>
        <v>0</v>
      </c>
      <c r="G21" s="31">
        <f t="shared" si="13"/>
        <v>0</v>
      </c>
      <c r="H21" s="31">
        <f t="shared" si="13"/>
        <v>0</v>
      </c>
      <c r="I21" s="31">
        <f t="shared" si="13"/>
        <v>0</v>
      </c>
      <c r="J21" s="31">
        <f t="shared" si="13"/>
        <v>0</v>
      </c>
      <c r="K21" s="31">
        <f t="shared" si="13"/>
        <v>0</v>
      </c>
      <c r="L21" s="31">
        <f t="shared" si="13"/>
        <v>0</v>
      </c>
      <c r="M21" s="31">
        <f t="shared" si="13"/>
        <v>0</v>
      </c>
      <c r="N21" s="31">
        <f t="shared" si="13"/>
        <v>0</v>
      </c>
      <c r="O21" s="31">
        <f t="shared" si="13"/>
        <v>0</v>
      </c>
      <c r="P21" s="31">
        <f t="shared" si="13"/>
        <v>0</v>
      </c>
      <c r="Q21" s="31">
        <f t="shared" si="13"/>
        <v>0</v>
      </c>
      <c r="R21" s="31">
        <f t="shared" si="13"/>
        <v>0</v>
      </c>
    </row>
    <row r="22" spans="1:18" ht="19.5" customHeight="1" x14ac:dyDescent="0.25">
      <c r="A22" s="34">
        <v>11</v>
      </c>
      <c r="B22" s="34" t="s">
        <v>27</v>
      </c>
      <c r="C22" s="27">
        <f>SUM(D22:F22)</f>
        <v>0</v>
      </c>
      <c r="D22" s="31"/>
      <c r="E22" s="31"/>
      <c r="F22" s="27"/>
      <c r="G22" s="31"/>
      <c r="H22" s="27"/>
      <c r="I22" s="31"/>
      <c r="J22" s="39">
        <f>SUM(G22:I22)</f>
        <v>0</v>
      </c>
      <c r="K22" s="27">
        <f>SUM(L22:N22)</f>
        <v>0</v>
      </c>
      <c r="L22" s="27">
        <f>D22+'Tháng 3.2024'!L22</f>
        <v>0</v>
      </c>
      <c r="M22" s="27">
        <f>E22+'Tháng 3.2024'!M22</f>
        <v>0</v>
      </c>
      <c r="N22" s="27">
        <f>F22+'Tháng 2.2024'!N22</f>
        <v>0</v>
      </c>
      <c r="O22" s="27">
        <f>G22+'Tháng 2.2024'!O22</f>
        <v>0</v>
      </c>
      <c r="P22" s="27">
        <f>H22+'Tháng 2.2024'!P22</f>
        <v>0</v>
      </c>
      <c r="Q22" s="27">
        <f>I22+'Tháng 2.2024'!Q22</f>
        <v>0</v>
      </c>
      <c r="R22" s="27">
        <f>SUM(O22:Q22)</f>
        <v>0</v>
      </c>
    </row>
  </sheetData>
  <mergeCells count="16"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  <mergeCell ref="J4:J5"/>
    <mergeCell ref="K4:N4"/>
    <mergeCell ref="O4:O5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zoomScaleNormal="100" zoomScaleSheetLayoutView="115" workbookViewId="0">
      <selection activeCell="V19" sqref="U19:V19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8" width="9.5703125" customWidth="1"/>
    <col min="9" max="9" width="9.42578125" customWidth="1"/>
    <col min="10" max="10" width="9.7109375" customWidth="1"/>
    <col min="11" max="11" width="7.42578125" customWidth="1"/>
    <col min="12" max="12" width="6.7109375" customWidth="1"/>
    <col min="13" max="13" width="6.28515625" customWidth="1"/>
    <col min="14" max="14" width="8.42578125" customWidth="1"/>
    <col min="15" max="15" width="7.5703125" customWidth="1"/>
    <col min="16" max="17" width="9.28515625" customWidth="1"/>
    <col min="18" max="18" width="10.28515625" customWidth="1"/>
  </cols>
  <sheetData>
    <row r="1" spans="1:18" ht="15.75" x14ac:dyDescent="0.25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.75" x14ac:dyDescent="0.25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x14ac:dyDescent="0.25">
      <c r="A3" s="53" t="s">
        <v>0</v>
      </c>
      <c r="B3" s="53" t="s">
        <v>1</v>
      </c>
      <c r="C3" s="58" t="s">
        <v>57</v>
      </c>
      <c r="D3" s="59"/>
      <c r="E3" s="59"/>
      <c r="F3" s="59"/>
      <c r="G3" s="59"/>
      <c r="H3" s="59"/>
      <c r="I3" s="59"/>
      <c r="J3" s="60"/>
      <c r="K3" s="58" t="s">
        <v>38</v>
      </c>
      <c r="L3" s="59"/>
      <c r="M3" s="59"/>
      <c r="N3" s="59"/>
      <c r="O3" s="59"/>
      <c r="P3" s="59"/>
      <c r="Q3" s="59"/>
      <c r="R3" s="60"/>
    </row>
    <row r="4" spans="1:18" x14ac:dyDescent="0.25">
      <c r="A4" s="57"/>
      <c r="B4" s="57"/>
      <c r="C4" s="61" t="s">
        <v>2</v>
      </c>
      <c r="D4" s="62"/>
      <c r="E4" s="62"/>
      <c r="F4" s="63"/>
      <c r="G4" s="64" t="s">
        <v>30</v>
      </c>
      <c r="H4" s="64" t="s">
        <v>29</v>
      </c>
      <c r="I4" s="64" t="s">
        <v>33</v>
      </c>
      <c r="J4" s="64" t="s">
        <v>31</v>
      </c>
      <c r="K4" s="61" t="s">
        <v>2</v>
      </c>
      <c r="L4" s="62"/>
      <c r="M4" s="62"/>
      <c r="N4" s="63"/>
      <c r="O4" s="53" t="s">
        <v>30</v>
      </c>
      <c r="P4" s="53" t="s">
        <v>29</v>
      </c>
      <c r="Q4" s="53" t="s">
        <v>33</v>
      </c>
      <c r="R4" s="53" t="s">
        <v>28</v>
      </c>
    </row>
    <row r="5" spans="1:18" ht="73.5" customHeight="1" x14ac:dyDescent="0.25">
      <c r="A5" s="54"/>
      <c r="B5" s="54"/>
      <c r="C5" s="28" t="s">
        <v>3</v>
      </c>
      <c r="D5" s="28" t="s">
        <v>4</v>
      </c>
      <c r="E5" s="28" t="s">
        <v>32</v>
      </c>
      <c r="F5" s="28" t="s">
        <v>5</v>
      </c>
      <c r="G5" s="65"/>
      <c r="H5" s="65"/>
      <c r="I5" s="65"/>
      <c r="J5" s="65"/>
      <c r="K5" s="28" t="s">
        <v>3</v>
      </c>
      <c r="L5" s="28" t="s">
        <v>4</v>
      </c>
      <c r="M5" s="28" t="s">
        <v>32</v>
      </c>
      <c r="N5" s="28" t="s">
        <v>5</v>
      </c>
      <c r="O5" s="54"/>
      <c r="P5" s="54"/>
      <c r="Q5" s="54"/>
      <c r="R5" s="54"/>
    </row>
    <row r="6" spans="1:18" ht="19.5" customHeight="1" x14ac:dyDescent="0.25">
      <c r="A6" s="29"/>
      <c r="B6" s="30" t="s">
        <v>6</v>
      </c>
      <c r="C6" s="31">
        <f>C7+C11+C14+C18+C21</f>
        <v>14209</v>
      </c>
      <c r="D6" s="31">
        <f t="shared" ref="D6:R6" si="0">D7+D11+D14+D18+D21</f>
        <v>0</v>
      </c>
      <c r="E6" s="31">
        <f t="shared" si="0"/>
        <v>1887</v>
      </c>
      <c r="F6" s="31">
        <f t="shared" si="0"/>
        <v>12322</v>
      </c>
      <c r="G6" s="31">
        <f t="shared" si="0"/>
        <v>0</v>
      </c>
      <c r="H6" s="31">
        <f>H7+H11+H14+H18+H21</f>
        <v>8785400</v>
      </c>
      <c r="I6" s="31">
        <f>I7+I11+I14+I18+I21</f>
        <v>8802000</v>
      </c>
      <c r="J6" s="31">
        <f>J7+J11+J14+J18+J21</f>
        <v>17587400</v>
      </c>
      <c r="K6" s="31">
        <f t="shared" si="0"/>
        <v>135543</v>
      </c>
      <c r="L6" s="31">
        <f t="shared" si="0"/>
        <v>0</v>
      </c>
      <c r="M6" s="31">
        <f t="shared" si="0"/>
        <v>14966</v>
      </c>
      <c r="N6" s="31">
        <f t="shared" si="0"/>
        <v>120577</v>
      </c>
      <c r="O6" s="31">
        <f t="shared" si="0"/>
        <v>0</v>
      </c>
      <c r="P6" s="31">
        <f t="shared" si="0"/>
        <v>86233050</v>
      </c>
      <c r="Q6" s="31">
        <f t="shared" si="0"/>
        <v>72294000</v>
      </c>
      <c r="R6" s="31">
        <f t="shared" si="0"/>
        <v>158527050</v>
      </c>
    </row>
    <row r="7" spans="1:18" ht="19.5" customHeight="1" x14ac:dyDescent="0.25">
      <c r="A7" s="32" t="s">
        <v>7</v>
      </c>
      <c r="B7" s="33" t="s">
        <v>8</v>
      </c>
      <c r="C7" s="31">
        <f>SUM(C8:C10)</f>
        <v>3891</v>
      </c>
      <c r="D7" s="31">
        <f t="shared" ref="D7:R7" si="1">SUM(D8:D10)</f>
        <v>0</v>
      </c>
      <c r="E7" s="31">
        <f t="shared" si="1"/>
        <v>0</v>
      </c>
      <c r="F7" s="31">
        <f t="shared" si="1"/>
        <v>3891</v>
      </c>
      <c r="G7" s="31">
        <f t="shared" si="1"/>
        <v>0</v>
      </c>
      <c r="H7" s="31">
        <f t="shared" si="1"/>
        <v>3006500</v>
      </c>
      <c r="I7" s="31">
        <f>SUM(I8:I10)</f>
        <v>0</v>
      </c>
      <c r="J7" s="31">
        <f t="shared" si="1"/>
        <v>3006500</v>
      </c>
      <c r="K7" s="31">
        <f t="shared" si="1"/>
        <v>45241</v>
      </c>
      <c r="L7" s="31">
        <f>SUM(L8:L10)</f>
        <v>0</v>
      </c>
      <c r="M7" s="31">
        <f t="shared" si="1"/>
        <v>0</v>
      </c>
      <c r="N7" s="31">
        <f t="shared" si="1"/>
        <v>45241</v>
      </c>
      <c r="O7" s="31">
        <f t="shared" si="1"/>
        <v>0</v>
      </c>
      <c r="P7" s="31">
        <f t="shared" si="1"/>
        <v>35241600</v>
      </c>
      <c r="Q7" s="31">
        <f t="shared" si="1"/>
        <v>0</v>
      </c>
      <c r="R7" s="31">
        <f t="shared" si="1"/>
        <v>35241600</v>
      </c>
    </row>
    <row r="8" spans="1:18" ht="19.5" customHeight="1" x14ac:dyDescent="0.25">
      <c r="A8" s="29">
        <v>1</v>
      </c>
      <c r="B8" s="34" t="s">
        <v>9</v>
      </c>
      <c r="C8" s="25">
        <f>SUM(D8:F8)</f>
        <v>3887</v>
      </c>
      <c r="D8" s="27"/>
      <c r="E8" s="27"/>
      <c r="F8" s="27">
        <v>3887</v>
      </c>
      <c r="G8" s="27"/>
      <c r="H8" s="27">
        <v>3003300</v>
      </c>
      <c r="I8" s="27"/>
      <c r="J8" s="25">
        <f>SUM(G8:I8)</f>
        <v>3003300</v>
      </c>
      <c r="K8" s="27">
        <f>SUM(L8:N8)</f>
        <v>44430</v>
      </c>
      <c r="L8" s="27">
        <f>D8+'10 ngày đầu tháng 4.2024'!L8</f>
        <v>0</v>
      </c>
      <c r="M8" s="27">
        <f>E8+'10 ngày đầu tháng 4.2024'!M8</f>
        <v>0</v>
      </c>
      <c r="N8" s="27">
        <f>F8+'10 ngày đầu tháng 4.2024'!N8</f>
        <v>44430</v>
      </c>
      <c r="O8" s="27">
        <f>G8+'10 ngày đầu tháng 4.2024'!O8</f>
        <v>0</v>
      </c>
      <c r="P8" s="27">
        <f>H8+'10 ngày đầu tháng 4.2024'!P8</f>
        <v>34597700</v>
      </c>
      <c r="Q8" s="27">
        <f>I8+'10 ngày đầu tháng 4.2024'!Q8</f>
        <v>0</v>
      </c>
      <c r="R8" s="27">
        <f>SUM(O8:Q8)</f>
        <v>34597700</v>
      </c>
    </row>
    <row r="9" spans="1:18" ht="19.5" customHeight="1" x14ac:dyDescent="0.25">
      <c r="A9" s="29">
        <v>2</v>
      </c>
      <c r="B9" s="34" t="s">
        <v>10</v>
      </c>
      <c r="C9" s="25">
        <f t="shared" ref="C9:C10" si="2">SUM(D9:F9)</f>
        <v>4</v>
      </c>
      <c r="D9" s="27"/>
      <c r="E9" s="27"/>
      <c r="F9" s="27">
        <v>4</v>
      </c>
      <c r="G9" s="27"/>
      <c r="H9" s="27">
        <v>3200</v>
      </c>
      <c r="I9" s="27"/>
      <c r="J9" s="25">
        <f t="shared" ref="J9:J10" si="3">SUM(G9:I9)</f>
        <v>3200</v>
      </c>
      <c r="K9" s="27">
        <f t="shared" ref="K9:K10" si="4">SUM(L9:N9)</f>
        <v>496</v>
      </c>
      <c r="L9" s="27">
        <f>D9+'10 ngày đầu tháng 4.2024'!L9</f>
        <v>0</v>
      </c>
      <c r="M9" s="27">
        <f>E9+'10 ngày đầu tháng 4.2024'!M9</f>
        <v>0</v>
      </c>
      <c r="N9" s="27">
        <f>F9+'10 ngày đầu tháng 4.2024'!N9</f>
        <v>496</v>
      </c>
      <c r="O9" s="27">
        <f>G9+'10 ngày đầu tháng 4.2024'!O9</f>
        <v>0</v>
      </c>
      <c r="P9" s="27">
        <f>H9+'10 ngày đầu tháng 4.2024'!P9</f>
        <v>391900</v>
      </c>
      <c r="Q9" s="27">
        <f>I9+'10 ngày đầu tháng 4.2024'!Q9</f>
        <v>0</v>
      </c>
      <c r="R9" s="27">
        <f t="shared" ref="R9:R10" si="5">SUM(O9:Q9)</f>
        <v>391900</v>
      </c>
    </row>
    <row r="10" spans="1:18" ht="19.5" customHeight="1" x14ac:dyDescent="0.25">
      <c r="A10" s="29">
        <v>3</v>
      </c>
      <c r="B10" s="34" t="s">
        <v>11</v>
      </c>
      <c r="C10" s="25">
        <f t="shared" si="2"/>
        <v>0</v>
      </c>
      <c r="D10" s="27"/>
      <c r="E10" s="27"/>
      <c r="F10" s="27"/>
      <c r="G10" s="27"/>
      <c r="H10" s="27"/>
      <c r="I10" s="27"/>
      <c r="J10" s="25">
        <f t="shared" si="3"/>
        <v>0</v>
      </c>
      <c r="K10" s="27">
        <f t="shared" si="4"/>
        <v>315</v>
      </c>
      <c r="L10" s="27">
        <f>D10+'10 ngày đầu tháng 4.2024'!L10</f>
        <v>0</v>
      </c>
      <c r="M10" s="27">
        <f>E10+'10 ngày đầu tháng 4.2024'!M10</f>
        <v>0</v>
      </c>
      <c r="N10" s="27">
        <f>F10+'10 ngày đầu tháng 4.2024'!N10</f>
        <v>315</v>
      </c>
      <c r="O10" s="27">
        <f>G10+'10 ngày đầu tháng 4.2024'!O10</f>
        <v>0</v>
      </c>
      <c r="P10" s="27">
        <f>H10+'10 ngày đầu tháng 4.2024'!P10</f>
        <v>252000</v>
      </c>
      <c r="Q10" s="27">
        <f>I10+'10 ngày đầu tháng 4.2024'!Q10</f>
        <v>0</v>
      </c>
      <c r="R10" s="27">
        <f t="shared" si="5"/>
        <v>252000</v>
      </c>
    </row>
    <row r="11" spans="1:18" ht="19.5" customHeight="1" x14ac:dyDescent="0.25">
      <c r="A11" s="32" t="s">
        <v>12</v>
      </c>
      <c r="B11" s="35" t="s">
        <v>13</v>
      </c>
      <c r="C11" s="31">
        <f>SUM(C12:C13)</f>
        <v>45</v>
      </c>
      <c r="D11" s="31">
        <f t="shared" ref="D11:R11" si="6">SUM(D12:D13)</f>
        <v>0</v>
      </c>
      <c r="E11" s="31">
        <f t="shared" si="6"/>
        <v>0</v>
      </c>
      <c r="F11" s="31">
        <f t="shared" si="6"/>
        <v>45</v>
      </c>
      <c r="G11" s="31">
        <f t="shared" si="6"/>
        <v>0</v>
      </c>
      <c r="H11" s="31">
        <f t="shared" si="6"/>
        <v>36000</v>
      </c>
      <c r="I11" s="31">
        <f t="shared" si="6"/>
        <v>0</v>
      </c>
      <c r="J11" s="31">
        <f t="shared" si="6"/>
        <v>36000</v>
      </c>
      <c r="K11" s="31">
        <f t="shared" si="6"/>
        <v>114</v>
      </c>
      <c r="L11" s="31">
        <f t="shared" si="6"/>
        <v>0</v>
      </c>
      <c r="M11" s="31">
        <f t="shared" si="6"/>
        <v>0</v>
      </c>
      <c r="N11" s="31">
        <f t="shared" si="6"/>
        <v>114</v>
      </c>
      <c r="O11" s="31">
        <f t="shared" si="6"/>
        <v>0</v>
      </c>
      <c r="P11" s="31">
        <f t="shared" si="6"/>
        <v>91200</v>
      </c>
      <c r="Q11" s="31">
        <f t="shared" si="6"/>
        <v>0</v>
      </c>
      <c r="R11" s="31">
        <f t="shared" si="6"/>
        <v>91200</v>
      </c>
    </row>
    <row r="12" spans="1:18" ht="19.5" customHeight="1" x14ac:dyDescent="0.25">
      <c r="A12" s="29">
        <v>4</v>
      </c>
      <c r="B12" s="34" t="s">
        <v>14</v>
      </c>
      <c r="C12" s="27">
        <f>SUM(D12:F12)</f>
        <v>45</v>
      </c>
      <c r="D12" s="27"/>
      <c r="E12" s="27"/>
      <c r="F12" s="27">
        <v>45</v>
      </c>
      <c r="G12" s="27"/>
      <c r="H12" s="27">
        <v>36000</v>
      </c>
      <c r="I12" s="27"/>
      <c r="J12" s="27">
        <f>SUM(G12:I12)</f>
        <v>36000</v>
      </c>
      <c r="K12" s="27">
        <f>SUM(L12:N12)</f>
        <v>114</v>
      </c>
      <c r="L12" s="27">
        <f>D12+'10 ngày đầu tháng 4.2024'!L12</f>
        <v>0</v>
      </c>
      <c r="M12" s="27">
        <f>E12+'10 ngày đầu tháng 4.2024'!M12</f>
        <v>0</v>
      </c>
      <c r="N12" s="27">
        <f>F12+'10 ngày đầu tháng 4.2024'!N12</f>
        <v>114</v>
      </c>
      <c r="O12" s="27">
        <f>G12+'10 ngày đầu tháng 4.2024'!O12</f>
        <v>0</v>
      </c>
      <c r="P12" s="27">
        <f>H12+'10 ngày đầu tháng 4.2024'!P12</f>
        <v>91200</v>
      </c>
      <c r="Q12" s="27">
        <f>I12+'10 ngày đầu tháng 4.2024'!Q12</f>
        <v>0</v>
      </c>
      <c r="R12" s="27">
        <f>SUM(O12:Q12)</f>
        <v>91200</v>
      </c>
    </row>
    <row r="13" spans="1:18" ht="19.5" customHeight="1" x14ac:dyDescent="0.25">
      <c r="A13" s="29">
        <v>5</v>
      </c>
      <c r="B13" s="34" t="s">
        <v>15</v>
      </c>
      <c r="C13" s="27">
        <f>SUM(D13:F13)</f>
        <v>0</v>
      </c>
      <c r="D13" s="27"/>
      <c r="E13" s="27"/>
      <c r="F13" s="27"/>
      <c r="G13" s="27"/>
      <c r="H13" s="27"/>
      <c r="I13" s="27"/>
      <c r="J13" s="27">
        <f>SUM(G13:I13)</f>
        <v>0</v>
      </c>
      <c r="K13" s="27">
        <f>SUM(L13:N13)</f>
        <v>0</v>
      </c>
      <c r="L13" s="27">
        <f>D13+'10 ngày đầu tháng 4.2024'!L13</f>
        <v>0</v>
      </c>
      <c r="M13" s="27">
        <f>E13+'10 ngày đầu tháng 4.2024'!M13</f>
        <v>0</v>
      </c>
      <c r="N13" s="27">
        <f>F13+'10 ngày đầu tháng 4.2024'!N13</f>
        <v>0</v>
      </c>
      <c r="O13" s="27">
        <f>G13+'10 ngày đầu tháng 4.2024'!O13</f>
        <v>0</v>
      </c>
      <c r="P13" s="27">
        <f>H13+'10 ngày đầu tháng 4.2024'!P13</f>
        <v>0</v>
      </c>
      <c r="Q13" s="27">
        <f>I13+'10 ngày đầu tháng 4.2024'!Q13</f>
        <v>0</v>
      </c>
      <c r="R13" s="27">
        <f>SUM(O13:Q13)</f>
        <v>0</v>
      </c>
    </row>
    <row r="14" spans="1:18" ht="19.5" customHeight="1" x14ac:dyDescent="0.25">
      <c r="A14" s="33" t="s">
        <v>16</v>
      </c>
      <c r="B14" s="33" t="s">
        <v>17</v>
      </c>
      <c r="C14" s="31">
        <f>SUM(C15:C17)</f>
        <v>8834</v>
      </c>
      <c r="D14" s="31">
        <f t="shared" ref="D14:R14" si="7">SUM(D15:D17)</f>
        <v>0</v>
      </c>
      <c r="E14" s="31">
        <f t="shared" si="7"/>
        <v>1887</v>
      </c>
      <c r="F14" s="31">
        <f t="shared" si="7"/>
        <v>6947</v>
      </c>
      <c r="G14" s="31">
        <f t="shared" si="7"/>
        <v>0</v>
      </c>
      <c r="H14" s="31">
        <f t="shared" si="7"/>
        <v>4666250</v>
      </c>
      <c r="I14" s="31">
        <f t="shared" si="7"/>
        <v>8802000</v>
      </c>
      <c r="J14" s="31">
        <f t="shared" si="7"/>
        <v>13468250</v>
      </c>
      <c r="K14" s="31">
        <f t="shared" si="7"/>
        <v>76670</v>
      </c>
      <c r="L14" s="31">
        <f t="shared" si="7"/>
        <v>0</v>
      </c>
      <c r="M14" s="31">
        <f t="shared" si="7"/>
        <v>14937</v>
      </c>
      <c r="N14" s="31">
        <f t="shared" si="7"/>
        <v>61733</v>
      </c>
      <c r="O14" s="31">
        <f t="shared" si="7"/>
        <v>0</v>
      </c>
      <c r="P14" s="31">
        <f t="shared" si="7"/>
        <v>40817750</v>
      </c>
      <c r="Q14" s="31">
        <f t="shared" si="7"/>
        <v>72149000</v>
      </c>
      <c r="R14" s="31">
        <f t="shared" si="7"/>
        <v>112966750</v>
      </c>
    </row>
    <row r="15" spans="1:18" ht="19.5" customHeight="1" x14ac:dyDescent="0.25">
      <c r="A15" s="29">
        <v>6</v>
      </c>
      <c r="B15" s="34" t="s">
        <v>18</v>
      </c>
      <c r="C15" s="25">
        <f>SUM(D15:F15)</f>
        <v>8834</v>
      </c>
      <c r="D15" s="27"/>
      <c r="E15" s="25">
        <v>1887</v>
      </c>
      <c r="F15" s="25">
        <v>6947</v>
      </c>
      <c r="G15" s="25"/>
      <c r="H15" s="25">
        <v>4666250</v>
      </c>
      <c r="I15" s="25">
        <v>8802000</v>
      </c>
      <c r="J15" s="25">
        <f>SUM(G15:I15)</f>
        <v>13468250</v>
      </c>
      <c r="K15" s="27">
        <f>SUM(L15:N15)</f>
        <v>76670</v>
      </c>
      <c r="L15" s="27">
        <f>D15+'10 ngày đầu tháng 4.2024'!L15</f>
        <v>0</v>
      </c>
      <c r="M15" s="27">
        <f>E15+'10 ngày đầu tháng 4.2024'!M15</f>
        <v>14937</v>
      </c>
      <c r="N15" s="27">
        <f>F15+'10 ngày đầu tháng 4.2024'!N15</f>
        <v>61733</v>
      </c>
      <c r="O15" s="27">
        <f>G15+'10 ngày đầu tháng 4.2024'!O15</f>
        <v>0</v>
      </c>
      <c r="P15" s="27">
        <f>H15+'10 ngày đầu tháng 4.2024'!P15</f>
        <v>40817750</v>
      </c>
      <c r="Q15" s="27">
        <f>I15+'10 ngày đầu tháng 4.2024'!Q15</f>
        <v>72149000</v>
      </c>
      <c r="R15" s="27">
        <f>SUM(O15:Q15)</f>
        <v>112966750</v>
      </c>
    </row>
    <row r="16" spans="1:18" ht="19.5" customHeight="1" x14ac:dyDescent="0.25">
      <c r="A16" s="29">
        <v>7</v>
      </c>
      <c r="B16" s="34" t="s">
        <v>19</v>
      </c>
      <c r="C16" s="25">
        <f t="shared" ref="C16:C17" si="8">SUM(D16:F16)</f>
        <v>0</v>
      </c>
      <c r="D16" s="27"/>
      <c r="E16" s="27"/>
      <c r="F16" s="27"/>
      <c r="G16" s="27"/>
      <c r="H16" s="27"/>
      <c r="I16" s="27"/>
      <c r="J16" s="25">
        <f t="shared" ref="J16:J17" si="9">SUM(G16:I16)</f>
        <v>0</v>
      </c>
      <c r="K16" s="27">
        <f t="shared" ref="K16:K17" si="10">SUM(L16:N16)</f>
        <v>0</v>
      </c>
      <c r="L16" s="27">
        <f>D16+'10 ngày đầu tháng 4.2024'!L16</f>
        <v>0</v>
      </c>
      <c r="M16" s="27">
        <f>E16+'10 ngày đầu tháng 4.2024'!M16</f>
        <v>0</v>
      </c>
      <c r="N16" s="27">
        <f>F16+'10 ngày đầu tháng 4.2024'!N16</f>
        <v>0</v>
      </c>
      <c r="O16" s="27">
        <f>G16+'10 ngày đầu tháng 4.2024'!O16</f>
        <v>0</v>
      </c>
      <c r="P16" s="27">
        <f>H16+'10 ngày đầu tháng 4.2024'!P16</f>
        <v>0</v>
      </c>
      <c r="Q16" s="27">
        <f>I16+'10 ngày đầu tháng 4.2024'!Q16</f>
        <v>0</v>
      </c>
      <c r="R16" s="27">
        <f t="shared" ref="R16:R17" si="11">SUM(O16:Q16)</f>
        <v>0</v>
      </c>
    </row>
    <row r="17" spans="1:18" ht="19.5" customHeight="1" x14ac:dyDescent="0.25">
      <c r="A17" s="29">
        <v>8</v>
      </c>
      <c r="B17" s="34" t="s">
        <v>20</v>
      </c>
      <c r="C17" s="25">
        <f t="shared" si="8"/>
        <v>0</v>
      </c>
      <c r="D17" s="27"/>
      <c r="E17" s="27"/>
      <c r="F17" s="27"/>
      <c r="G17" s="27"/>
      <c r="H17" s="27"/>
      <c r="I17" s="27"/>
      <c r="J17" s="25">
        <f t="shared" si="9"/>
        <v>0</v>
      </c>
      <c r="K17" s="27">
        <f t="shared" si="10"/>
        <v>0</v>
      </c>
      <c r="L17" s="27">
        <f>D17+'10 ngày đầu tháng 4.2024'!L17</f>
        <v>0</v>
      </c>
      <c r="M17" s="27">
        <f>E17+'10 ngày đầu tháng 4.2024'!M17</f>
        <v>0</v>
      </c>
      <c r="N17" s="27">
        <f>F17+'10 ngày đầu tháng 4.2024'!N17</f>
        <v>0</v>
      </c>
      <c r="O17" s="27">
        <f>G17+'10 ngày đầu tháng 4.2024'!O17</f>
        <v>0</v>
      </c>
      <c r="P17" s="27">
        <f>H17+'10 ngày đầu tháng 4.2024'!P17</f>
        <v>0</v>
      </c>
      <c r="Q17" s="27">
        <f>I17+'10 ngày đầu tháng 4.2024'!Q17</f>
        <v>0</v>
      </c>
      <c r="R17" s="27">
        <f t="shared" si="11"/>
        <v>0</v>
      </c>
    </row>
    <row r="18" spans="1:18" ht="19.5" customHeight="1" x14ac:dyDescent="0.25">
      <c r="A18" s="33" t="s">
        <v>21</v>
      </c>
      <c r="B18" s="33" t="s">
        <v>22</v>
      </c>
      <c r="C18" s="36">
        <f>SUM(C19:C20)</f>
        <v>1439</v>
      </c>
      <c r="D18" s="36">
        <f t="shared" ref="D18:R18" si="12">SUM(D19:D20)</f>
        <v>0</v>
      </c>
      <c r="E18" s="36">
        <f t="shared" si="12"/>
        <v>0</v>
      </c>
      <c r="F18" s="36">
        <f t="shared" si="12"/>
        <v>1439</v>
      </c>
      <c r="G18" s="36">
        <f t="shared" si="12"/>
        <v>0</v>
      </c>
      <c r="H18" s="36">
        <f t="shared" si="12"/>
        <v>1076650</v>
      </c>
      <c r="I18" s="36">
        <f t="shared" si="12"/>
        <v>0</v>
      </c>
      <c r="J18" s="36">
        <f t="shared" si="12"/>
        <v>1076650</v>
      </c>
      <c r="K18" s="36">
        <f t="shared" si="12"/>
        <v>13518</v>
      </c>
      <c r="L18" s="36">
        <f t="shared" si="12"/>
        <v>0</v>
      </c>
      <c r="M18" s="36">
        <f t="shared" si="12"/>
        <v>29</v>
      </c>
      <c r="N18" s="36">
        <f t="shared" si="12"/>
        <v>13489</v>
      </c>
      <c r="O18" s="36">
        <f t="shared" si="12"/>
        <v>0</v>
      </c>
      <c r="P18" s="36">
        <f t="shared" si="12"/>
        <v>10082500</v>
      </c>
      <c r="Q18" s="36">
        <f t="shared" si="12"/>
        <v>145000</v>
      </c>
      <c r="R18" s="36">
        <f t="shared" si="12"/>
        <v>10227500</v>
      </c>
    </row>
    <row r="19" spans="1:18" ht="19.5" customHeight="1" x14ac:dyDescent="0.25">
      <c r="A19" s="35">
        <v>9</v>
      </c>
      <c r="B19" s="34" t="s">
        <v>23</v>
      </c>
      <c r="C19" s="25">
        <f>SUM(D19:F19)</f>
        <v>1439</v>
      </c>
      <c r="D19" s="37"/>
      <c r="E19" s="26"/>
      <c r="F19" s="26">
        <v>1439</v>
      </c>
      <c r="G19" s="26"/>
      <c r="H19" s="26">
        <v>1076650</v>
      </c>
      <c r="I19" s="26"/>
      <c r="J19" s="25">
        <f>SUM(G19:I19)</f>
        <v>1076650</v>
      </c>
      <c r="K19" s="27">
        <f>SUM(L19:N19)</f>
        <v>13518</v>
      </c>
      <c r="L19" s="27">
        <f>D19+'10 ngày đầu tháng 4.2024'!L19</f>
        <v>0</v>
      </c>
      <c r="M19" s="27">
        <f>E19+'10 ngày đầu tháng 4.2024'!M19</f>
        <v>29</v>
      </c>
      <c r="N19" s="27">
        <f>F19+'10 ngày đầu tháng 4.2024'!N19</f>
        <v>13489</v>
      </c>
      <c r="O19" s="27">
        <f>G19+'10 ngày đầu tháng 4.2024'!O19</f>
        <v>0</v>
      </c>
      <c r="P19" s="27">
        <f>H19+'10 ngày đầu tháng 4.2024'!P19</f>
        <v>10082500</v>
      </c>
      <c r="Q19" s="27">
        <f>I19+'10 ngày đầu tháng 4.2024'!Q19</f>
        <v>145000</v>
      </c>
      <c r="R19" s="27">
        <f>SUM(O19:Q19)</f>
        <v>10227500</v>
      </c>
    </row>
    <row r="20" spans="1:18" ht="19.5" customHeight="1" x14ac:dyDescent="0.25">
      <c r="A20" s="34">
        <v>10</v>
      </c>
      <c r="B20" s="29" t="s">
        <v>24</v>
      </c>
      <c r="C20" s="25">
        <f>SUM(D20:F20)</f>
        <v>0</v>
      </c>
      <c r="D20" s="37"/>
      <c r="E20" s="37"/>
      <c r="F20" s="37"/>
      <c r="G20" s="27"/>
      <c r="H20" s="38"/>
      <c r="I20" s="38"/>
      <c r="J20" s="25">
        <f>SUM(G20:I20)</f>
        <v>0</v>
      </c>
      <c r="K20" s="27">
        <f>SUM(L20:N20)</f>
        <v>0</v>
      </c>
      <c r="L20" s="27">
        <f>D20+'10 ngày đầu tháng 4.2024'!L20</f>
        <v>0</v>
      </c>
      <c r="M20" s="27">
        <f>E20+'10 ngày đầu tháng 4.2024'!M20</f>
        <v>0</v>
      </c>
      <c r="N20" s="27">
        <f>F20+'10 ngày đầu tháng 4.2024'!N20</f>
        <v>0</v>
      </c>
      <c r="O20" s="27">
        <f>G20+'10 ngày đầu tháng 4.2024'!O20</f>
        <v>0</v>
      </c>
      <c r="P20" s="27">
        <f>H20+'10 ngày đầu tháng 4.2024'!P20</f>
        <v>0</v>
      </c>
      <c r="Q20" s="27">
        <f>I20+'10 ngày đầu tháng 4.2024'!Q20</f>
        <v>0</v>
      </c>
      <c r="R20" s="27">
        <f>SUM(O20:Q20)</f>
        <v>0</v>
      </c>
    </row>
    <row r="21" spans="1:18" ht="19.5" customHeight="1" x14ac:dyDescent="0.25">
      <c r="A21" s="33" t="s">
        <v>25</v>
      </c>
      <c r="B21" s="33" t="s">
        <v>26</v>
      </c>
      <c r="C21" s="31">
        <f>SUM(C22)</f>
        <v>0</v>
      </c>
      <c r="D21" s="31">
        <f t="shared" ref="D21:R21" si="13">SUM(D22)</f>
        <v>0</v>
      </c>
      <c r="E21" s="31">
        <f t="shared" si="13"/>
        <v>0</v>
      </c>
      <c r="F21" s="31">
        <f t="shared" si="13"/>
        <v>0</v>
      </c>
      <c r="G21" s="31">
        <f t="shared" si="13"/>
        <v>0</v>
      </c>
      <c r="H21" s="31">
        <f t="shared" si="13"/>
        <v>0</v>
      </c>
      <c r="I21" s="31">
        <f t="shared" si="13"/>
        <v>0</v>
      </c>
      <c r="J21" s="31">
        <f t="shared" si="13"/>
        <v>0</v>
      </c>
      <c r="K21" s="31">
        <f t="shared" si="13"/>
        <v>0</v>
      </c>
      <c r="L21" s="31">
        <f t="shared" si="13"/>
        <v>0</v>
      </c>
      <c r="M21" s="31">
        <f t="shared" si="13"/>
        <v>0</v>
      </c>
      <c r="N21" s="31">
        <f t="shared" si="13"/>
        <v>0</v>
      </c>
      <c r="O21" s="31">
        <f t="shared" si="13"/>
        <v>0</v>
      </c>
      <c r="P21" s="31">
        <f t="shared" si="13"/>
        <v>0</v>
      </c>
      <c r="Q21" s="31">
        <f t="shared" si="13"/>
        <v>0</v>
      </c>
      <c r="R21" s="31">
        <f t="shared" si="13"/>
        <v>0</v>
      </c>
    </row>
    <row r="22" spans="1:18" ht="19.5" customHeight="1" x14ac:dyDescent="0.25">
      <c r="A22" s="34">
        <v>11</v>
      </c>
      <c r="B22" s="34" t="s">
        <v>27</v>
      </c>
      <c r="C22" s="27">
        <f>SUM(D22:F22)</f>
        <v>0</v>
      </c>
      <c r="D22" s="31"/>
      <c r="E22" s="31"/>
      <c r="F22" s="27"/>
      <c r="G22" s="31"/>
      <c r="H22" s="27"/>
      <c r="I22" s="31"/>
      <c r="J22" s="39">
        <f>SUM(G22:I22)</f>
        <v>0</v>
      </c>
      <c r="K22" s="27">
        <f>SUM(L22:N22)</f>
        <v>0</v>
      </c>
      <c r="L22" s="27">
        <f>D22+'10 ngày đầu tháng 4.2024'!L22</f>
        <v>0</v>
      </c>
      <c r="M22" s="27">
        <f>E22+'10 ngày đầu tháng 4.2024'!M22</f>
        <v>0</v>
      </c>
      <c r="N22" s="27">
        <f>F22+'10 ngày đầu tháng 4.2024'!N22</f>
        <v>0</v>
      </c>
      <c r="O22" s="27">
        <f>G22+'10 ngày đầu tháng 4.2024'!O22</f>
        <v>0</v>
      </c>
      <c r="P22" s="27">
        <f>H22+'10 ngày đầu tháng 4.2024'!P22</f>
        <v>0</v>
      </c>
      <c r="Q22" s="27">
        <f>I22+'10 ngày đầu tháng 4.2024'!Q22</f>
        <v>0</v>
      </c>
      <c r="R22" s="27">
        <f>SUM(O22:Q22)</f>
        <v>0</v>
      </c>
    </row>
  </sheetData>
  <mergeCells count="16"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  <mergeCell ref="J4:J5"/>
    <mergeCell ref="K4:N4"/>
    <mergeCell ref="O4:O5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zoomScaleSheetLayoutView="115" workbookViewId="0">
      <selection activeCell="V8" sqref="V8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8" width="9.5703125" customWidth="1"/>
    <col min="9" max="9" width="9.42578125" customWidth="1"/>
    <col min="10" max="10" width="9.7109375" customWidth="1"/>
    <col min="11" max="11" width="7.42578125" customWidth="1"/>
    <col min="12" max="12" width="6.7109375" customWidth="1"/>
    <col min="13" max="13" width="6.28515625" customWidth="1"/>
    <col min="14" max="14" width="8.42578125" customWidth="1"/>
    <col min="15" max="15" width="7.5703125" customWidth="1"/>
    <col min="16" max="17" width="9.28515625" customWidth="1"/>
    <col min="18" max="18" width="10.28515625" customWidth="1"/>
  </cols>
  <sheetData>
    <row r="1" spans="1:18" ht="15.75" x14ac:dyDescent="0.25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.75" x14ac:dyDescent="0.25">
      <c r="A2" s="56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x14ac:dyDescent="0.25">
      <c r="A3" s="53" t="s">
        <v>0</v>
      </c>
      <c r="B3" s="53" t="s">
        <v>1</v>
      </c>
      <c r="C3" s="58" t="s">
        <v>58</v>
      </c>
      <c r="D3" s="59"/>
      <c r="E3" s="59"/>
      <c r="F3" s="59"/>
      <c r="G3" s="59"/>
      <c r="H3" s="59"/>
      <c r="I3" s="59"/>
      <c r="J3" s="60"/>
      <c r="K3" s="58" t="s">
        <v>38</v>
      </c>
      <c r="L3" s="59"/>
      <c r="M3" s="59"/>
      <c r="N3" s="59"/>
      <c r="O3" s="59"/>
      <c r="P3" s="59"/>
      <c r="Q3" s="59"/>
      <c r="R3" s="60"/>
    </row>
    <row r="4" spans="1:18" x14ac:dyDescent="0.25">
      <c r="A4" s="57"/>
      <c r="B4" s="57"/>
      <c r="C4" s="61" t="s">
        <v>2</v>
      </c>
      <c r="D4" s="62"/>
      <c r="E4" s="62"/>
      <c r="F4" s="63"/>
      <c r="G4" s="64" t="s">
        <v>30</v>
      </c>
      <c r="H4" s="64" t="s">
        <v>29</v>
      </c>
      <c r="I4" s="64" t="s">
        <v>33</v>
      </c>
      <c r="J4" s="64" t="s">
        <v>31</v>
      </c>
      <c r="K4" s="61" t="s">
        <v>2</v>
      </c>
      <c r="L4" s="62"/>
      <c r="M4" s="62"/>
      <c r="N4" s="63"/>
      <c r="O4" s="53" t="s">
        <v>30</v>
      </c>
      <c r="P4" s="53" t="s">
        <v>29</v>
      </c>
      <c r="Q4" s="53" t="s">
        <v>33</v>
      </c>
      <c r="R4" s="53" t="s">
        <v>28</v>
      </c>
    </row>
    <row r="5" spans="1:18" ht="73.5" customHeight="1" x14ac:dyDescent="0.25">
      <c r="A5" s="54"/>
      <c r="B5" s="54"/>
      <c r="C5" s="28" t="s">
        <v>3</v>
      </c>
      <c r="D5" s="28" t="s">
        <v>4</v>
      </c>
      <c r="E5" s="28" t="s">
        <v>32</v>
      </c>
      <c r="F5" s="28" t="s">
        <v>5</v>
      </c>
      <c r="G5" s="65"/>
      <c r="H5" s="65"/>
      <c r="I5" s="65"/>
      <c r="J5" s="65"/>
      <c r="K5" s="28" t="s">
        <v>3</v>
      </c>
      <c r="L5" s="28" t="s">
        <v>4</v>
      </c>
      <c r="M5" s="28" t="s">
        <v>32</v>
      </c>
      <c r="N5" s="28" t="s">
        <v>5</v>
      </c>
      <c r="O5" s="54"/>
      <c r="P5" s="54"/>
      <c r="Q5" s="54"/>
      <c r="R5" s="54"/>
    </row>
    <row r="6" spans="1:18" ht="19.5" customHeight="1" x14ac:dyDescent="0.25">
      <c r="A6" s="29"/>
      <c r="B6" s="30" t="s">
        <v>6</v>
      </c>
      <c r="C6" s="31">
        <f>C7+C11+C14+C18+C21</f>
        <v>40879</v>
      </c>
      <c r="D6" s="31">
        <f t="shared" ref="D6:R6" si="0">D7+D11+D14+D18+D21</f>
        <v>0</v>
      </c>
      <c r="E6" s="31">
        <f t="shared" si="0"/>
        <v>5770</v>
      </c>
      <c r="F6" s="31">
        <f t="shared" si="0"/>
        <v>35109</v>
      </c>
      <c r="G6" s="31">
        <f t="shared" si="0"/>
        <v>0</v>
      </c>
      <c r="H6" s="31">
        <f>H7+H11+H14+H18+H21</f>
        <v>25026950</v>
      </c>
      <c r="I6" s="31">
        <f>I7+I11+I14+I18+I21</f>
        <v>26652600</v>
      </c>
      <c r="J6" s="31">
        <f>J7+J11+J14+J18+J21</f>
        <v>51679550</v>
      </c>
      <c r="K6" s="31">
        <f t="shared" si="0"/>
        <v>148534</v>
      </c>
      <c r="L6" s="31">
        <f t="shared" si="0"/>
        <v>0</v>
      </c>
      <c r="M6" s="31">
        <f t="shared" si="0"/>
        <v>17082</v>
      </c>
      <c r="N6" s="31">
        <f t="shared" si="0"/>
        <v>131452</v>
      </c>
      <c r="O6" s="31">
        <f t="shared" si="0"/>
        <v>0</v>
      </c>
      <c r="P6" s="31">
        <f t="shared" si="0"/>
        <v>93945600</v>
      </c>
      <c r="Q6" s="31">
        <f t="shared" si="0"/>
        <v>81951600</v>
      </c>
      <c r="R6" s="31">
        <f t="shared" si="0"/>
        <v>175897200</v>
      </c>
    </row>
    <row r="7" spans="1:18" ht="19.5" customHeight="1" x14ac:dyDescent="0.25">
      <c r="A7" s="32" t="s">
        <v>7</v>
      </c>
      <c r="B7" s="33" t="s">
        <v>8</v>
      </c>
      <c r="C7" s="31">
        <f>SUM(C8:C10)</f>
        <v>11192</v>
      </c>
      <c r="D7" s="31">
        <f t="shared" ref="D7:R7" si="1">SUM(D8:D10)</f>
        <v>0</v>
      </c>
      <c r="E7" s="31">
        <f t="shared" si="1"/>
        <v>0</v>
      </c>
      <c r="F7" s="31">
        <f t="shared" si="1"/>
        <v>11192</v>
      </c>
      <c r="G7" s="31">
        <f t="shared" si="1"/>
        <v>0</v>
      </c>
      <c r="H7" s="31">
        <f t="shared" si="1"/>
        <v>8682000</v>
      </c>
      <c r="I7" s="31">
        <f>SUM(I8:I10)</f>
        <v>0</v>
      </c>
      <c r="J7" s="31">
        <f t="shared" si="1"/>
        <v>8682000</v>
      </c>
      <c r="K7" s="31">
        <f t="shared" si="1"/>
        <v>48590</v>
      </c>
      <c r="L7" s="31">
        <f>SUM(L8:L10)</f>
        <v>0</v>
      </c>
      <c r="M7" s="31">
        <f t="shared" si="1"/>
        <v>0</v>
      </c>
      <c r="N7" s="31">
        <f t="shared" si="1"/>
        <v>48590</v>
      </c>
      <c r="O7" s="31">
        <f t="shared" si="1"/>
        <v>0</v>
      </c>
      <c r="P7" s="31">
        <f t="shared" si="1"/>
        <v>37854000</v>
      </c>
      <c r="Q7" s="31">
        <f t="shared" si="1"/>
        <v>0</v>
      </c>
      <c r="R7" s="31">
        <f t="shared" si="1"/>
        <v>37854000</v>
      </c>
    </row>
    <row r="8" spans="1:18" ht="19.5" customHeight="1" x14ac:dyDescent="0.25">
      <c r="A8" s="29">
        <v>1</v>
      </c>
      <c r="B8" s="34" t="s">
        <v>9</v>
      </c>
      <c r="C8" s="25">
        <f>SUM(D8:F8)</f>
        <v>11064</v>
      </c>
      <c r="D8" s="27"/>
      <c r="E8" s="27"/>
      <c r="F8" s="27">
        <v>11064</v>
      </c>
      <c r="G8" s="27"/>
      <c r="H8" s="27">
        <v>8579600</v>
      </c>
      <c r="I8" s="27"/>
      <c r="J8" s="25">
        <f>SUM(G8:I8)</f>
        <v>8579600</v>
      </c>
      <c r="K8" s="27">
        <f>SUM(L8:N8)</f>
        <v>47710</v>
      </c>
      <c r="L8" s="27">
        <f>D8+'Tháng 3.2024'!L8</f>
        <v>0</v>
      </c>
      <c r="M8" s="27">
        <f>E8+'Tháng 3.2024'!M8</f>
        <v>0</v>
      </c>
      <c r="N8" s="27">
        <f>F8+'Tháng 3.2024'!N8</f>
        <v>47710</v>
      </c>
      <c r="O8" s="27">
        <f>G8+'Tháng 3.2024'!O8</f>
        <v>0</v>
      </c>
      <c r="P8" s="27">
        <f>H8+'Tháng 3.2024'!P8</f>
        <v>37154900</v>
      </c>
      <c r="Q8" s="27">
        <f>I8+'Tháng 3.2024'!Q8</f>
        <v>0</v>
      </c>
      <c r="R8" s="27">
        <f>SUM(O8:Q8)</f>
        <v>37154900</v>
      </c>
    </row>
    <row r="9" spans="1:18" ht="19.5" customHeight="1" x14ac:dyDescent="0.25">
      <c r="A9" s="29">
        <v>2</v>
      </c>
      <c r="B9" s="34" t="s">
        <v>10</v>
      </c>
      <c r="C9" s="25">
        <f t="shared" ref="C9:C10" si="2">SUM(D9:F9)</f>
        <v>18</v>
      </c>
      <c r="D9" s="27"/>
      <c r="E9" s="27"/>
      <c r="F9" s="27">
        <v>18</v>
      </c>
      <c r="G9" s="27"/>
      <c r="H9" s="27">
        <v>14400</v>
      </c>
      <c r="I9" s="27"/>
      <c r="J9" s="25">
        <f t="shared" ref="J9:J10" si="3">SUM(G9:I9)</f>
        <v>14400</v>
      </c>
      <c r="K9" s="27">
        <f t="shared" ref="K9:K10" si="4">SUM(L9:N9)</f>
        <v>499</v>
      </c>
      <c r="L9" s="27">
        <f>D9+'Tháng 3.2024'!L9</f>
        <v>0</v>
      </c>
      <c r="M9" s="27">
        <f>E9+'Tháng 3.2024'!M9</f>
        <v>0</v>
      </c>
      <c r="N9" s="27">
        <f>F9+'Tháng 3.2024'!N9</f>
        <v>499</v>
      </c>
      <c r="O9" s="27">
        <f>G9+'Tháng 3.2024'!O9</f>
        <v>0</v>
      </c>
      <c r="P9" s="27">
        <f>H9+'Tháng 3.2024'!P9</f>
        <v>394300</v>
      </c>
      <c r="Q9" s="27">
        <f>I9+'Tháng 3.2024'!Q9</f>
        <v>0</v>
      </c>
      <c r="R9" s="27">
        <f t="shared" ref="R9:R10" si="5">SUM(O9:Q9)</f>
        <v>394300</v>
      </c>
    </row>
    <row r="10" spans="1:18" ht="19.5" customHeight="1" x14ac:dyDescent="0.25">
      <c r="A10" s="29">
        <v>3</v>
      </c>
      <c r="B10" s="34" t="s">
        <v>11</v>
      </c>
      <c r="C10" s="25">
        <f t="shared" si="2"/>
        <v>110</v>
      </c>
      <c r="D10" s="27"/>
      <c r="E10" s="27"/>
      <c r="F10" s="27">
        <v>110</v>
      </c>
      <c r="G10" s="27"/>
      <c r="H10" s="27">
        <v>88000</v>
      </c>
      <c r="I10" s="27"/>
      <c r="J10" s="25">
        <f t="shared" si="3"/>
        <v>88000</v>
      </c>
      <c r="K10" s="27">
        <f t="shared" si="4"/>
        <v>381</v>
      </c>
      <c r="L10" s="27">
        <f>D10+'Tháng 3.2024'!L10</f>
        <v>0</v>
      </c>
      <c r="M10" s="27">
        <f>E10+'Tháng 3.2024'!M10</f>
        <v>0</v>
      </c>
      <c r="N10" s="27">
        <f>F10+'Tháng 3.2024'!N10</f>
        <v>381</v>
      </c>
      <c r="O10" s="27">
        <f>G10+'Tháng 3.2024'!O10</f>
        <v>0</v>
      </c>
      <c r="P10" s="27">
        <f>H10+'Tháng 3.2024'!P10</f>
        <v>304800</v>
      </c>
      <c r="Q10" s="27">
        <f>I10+'Tháng 3.2024'!Q10</f>
        <v>0</v>
      </c>
      <c r="R10" s="27">
        <f t="shared" si="5"/>
        <v>304800</v>
      </c>
    </row>
    <row r="11" spans="1:18" ht="19.5" customHeight="1" x14ac:dyDescent="0.25">
      <c r="A11" s="32" t="s">
        <v>12</v>
      </c>
      <c r="B11" s="35" t="s">
        <v>13</v>
      </c>
      <c r="C11" s="31">
        <f>SUM(C12:C13)</f>
        <v>0</v>
      </c>
      <c r="D11" s="31">
        <f t="shared" ref="D11:R11" si="6">SUM(D12:D13)</f>
        <v>0</v>
      </c>
      <c r="E11" s="31">
        <f t="shared" si="6"/>
        <v>0</v>
      </c>
      <c r="F11" s="31">
        <f t="shared" si="6"/>
        <v>0</v>
      </c>
      <c r="G11" s="31">
        <f t="shared" si="6"/>
        <v>0</v>
      </c>
      <c r="H11" s="31">
        <f t="shared" si="6"/>
        <v>0</v>
      </c>
      <c r="I11" s="31">
        <f t="shared" si="6"/>
        <v>0</v>
      </c>
      <c r="J11" s="31">
        <f t="shared" si="6"/>
        <v>0</v>
      </c>
      <c r="K11" s="31">
        <f t="shared" si="6"/>
        <v>69</v>
      </c>
      <c r="L11" s="31">
        <f t="shared" si="6"/>
        <v>0</v>
      </c>
      <c r="M11" s="31">
        <f t="shared" si="6"/>
        <v>0</v>
      </c>
      <c r="N11" s="31">
        <f t="shared" si="6"/>
        <v>69</v>
      </c>
      <c r="O11" s="31">
        <f t="shared" si="6"/>
        <v>0</v>
      </c>
      <c r="P11" s="31">
        <f t="shared" si="6"/>
        <v>55200</v>
      </c>
      <c r="Q11" s="31">
        <f t="shared" si="6"/>
        <v>0</v>
      </c>
      <c r="R11" s="31">
        <f t="shared" si="6"/>
        <v>55200</v>
      </c>
    </row>
    <row r="12" spans="1:18" ht="19.5" customHeight="1" x14ac:dyDescent="0.25">
      <c r="A12" s="29">
        <v>4</v>
      </c>
      <c r="B12" s="34" t="s">
        <v>14</v>
      </c>
      <c r="C12" s="27">
        <f>SUM(D12:F12)</f>
        <v>0</v>
      </c>
      <c r="D12" s="27"/>
      <c r="E12" s="27"/>
      <c r="F12" s="27"/>
      <c r="G12" s="27"/>
      <c r="H12" s="27"/>
      <c r="I12" s="27"/>
      <c r="J12" s="27">
        <f>SUM(G12:I12)</f>
        <v>0</v>
      </c>
      <c r="K12" s="27">
        <f>SUM(L12:N12)</f>
        <v>69</v>
      </c>
      <c r="L12" s="27">
        <f>D12+'Tháng 3.2024'!L12</f>
        <v>0</v>
      </c>
      <c r="M12" s="27">
        <f>E12+'Tháng 3.2024'!M12</f>
        <v>0</v>
      </c>
      <c r="N12" s="27">
        <f>F12+'Tháng 3.2024'!N12</f>
        <v>69</v>
      </c>
      <c r="O12" s="27">
        <f>G12+'Tháng 3.2024'!O12</f>
        <v>0</v>
      </c>
      <c r="P12" s="27">
        <f>H12+'Tháng 3.2024'!P12</f>
        <v>55200</v>
      </c>
      <c r="Q12" s="27">
        <f>I12+'Tháng 3.2024'!Q12</f>
        <v>0</v>
      </c>
      <c r="R12" s="27">
        <f>SUM(O12:Q12)</f>
        <v>55200</v>
      </c>
    </row>
    <row r="13" spans="1:18" ht="19.5" customHeight="1" x14ac:dyDescent="0.25">
      <c r="A13" s="29">
        <v>5</v>
      </c>
      <c r="B13" s="34" t="s">
        <v>15</v>
      </c>
      <c r="C13" s="27">
        <f>SUM(D13:F13)</f>
        <v>0</v>
      </c>
      <c r="D13" s="27"/>
      <c r="E13" s="27"/>
      <c r="F13" s="27"/>
      <c r="G13" s="27"/>
      <c r="H13" s="27"/>
      <c r="I13" s="27"/>
      <c r="J13" s="27">
        <f>SUM(G13:I13)</f>
        <v>0</v>
      </c>
      <c r="K13" s="27">
        <f>SUM(L13:N13)</f>
        <v>0</v>
      </c>
      <c r="L13" s="27">
        <f>D13+'Tháng 3.2024'!L13</f>
        <v>0</v>
      </c>
      <c r="M13" s="27">
        <f>E13+'Tháng 3.2024'!M13</f>
        <v>0</v>
      </c>
      <c r="N13" s="27">
        <f>F13+'Tháng 3.2024'!N13</f>
        <v>0</v>
      </c>
      <c r="O13" s="27">
        <f>G13+'Tháng 3.2024'!O13</f>
        <v>0</v>
      </c>
      <c r="P13" s="27">
        <f>H13+'Tháng 3.2024'!P13</f>
        <v>0</v>
      </c>
      <c r="Q13" s="27">
        <f>I13+'Tháng 3.2024'!Q13</f>
        <v>0</v>
      </c>
      <c r="R13" s="27">
        <f>SUM(O13:Q13)</f>
        <v>0</v>
      </c>
    </row>
    <row r="14" spans="1:18" ht="19.5" customHeight="1" x14ac:dyDescent="0.25">
      <c r="A14" s="33" t="s">
        <v>16</v>
      </c>
      <c r="B14" s="33" t="s">
        <v>17</v>
      </c>
      <c r="C14" s="31">
        <f>SUM(C15:C17)</f>
        <v>25614</v>
      </c>
      <c r="D14" s="31">
        <f t="shared" ref="D14:R14" si="7">SUM(D15:D17)</f>
        <v>0</v>
      </c>
      <c r="E14" s="31">
        <f t="shared" si="7"/>
        <v>5770</v>
      </c>
      <c r="F14" s="31">
        <f t="shared" si="7"/>
        <v>19844</v>
      </c>
      <c r="G14" s="31">
        <f t="shared" si="7"/>
        <v>0</v>
      </c>
      <c r="H14" s="31">
        <f t="shared" si="7"/>
        <v>13296850</v>
      </c>
      <c r="I14" s="31">
        <f t="shared" si="7"/>
        <v>26652600</v>
      </c>
      <c r="J14" s="31">
        <f t="shared" si="7"/>
        <v>39949450</v>
      </c>
      <c r="K14" s="31">
        <f t="shared" si="7"/>
        <v>85206</v>
      </c>
      <c r="L14" s="31">
        <f t="shared" si="7"/>
        <v>0</v>
      </c>
      <c r="M14" s="31">
        <f t="shared" si="7"/>
        <v>17053</v>
      </c>
      <c r="N14" s="31">
        <f t="shared" si="7"/>
        <v>68153</v>
      </c>
      <c r="O14" s="31">
        <f t="shared" si="7"/>
        <v>0</v>
      </c>
      <c r="P14" s="31">
        <f t="shared" si="7"/>
        <v>45089000</v>
      </c>
      <c r="Q14" s="31">
        <f t="shared" si="7"/>
        <v>81806600</v>
      </c>
      <c r="R14" s="31">
        <f t="shared" si="7"/>
        <v>126895600</v>
      </c>
    </row>
    <row r="15" spans="1:18" ht="19.5" customHeight="1" x14ac:dyDescent="0.25">
      <c r="A15" s="29">
        <v>6</v>
      </c>
      <c r="B15" s="34" t="s">
        <v>18</v>
      </c>
      <c r="C15" s="25">
        <f>SUM(D15:F15)</f>
        <v>25614</v>
      </c>
      <c r="D15" s="27"/>
      <c r="E15" s="25">
        <v>5770</v>
      </c>
      <c r="F15" s="25">
        <v>19844</v>
      </c>
      <c r="G15" s="25"/>
      <c r="H15" s="25">
        <v>13296850</v>
      </c>
      <c r="I15" s="25">
        <v>26652600</v>
      </c>
      <c r="J15" s="25">
        <f>SUM(G15:I15)</f>
        <v>39949450</v>
      </c>
      <c r="K15" s="27">
        <f>SUM(L15:N15)</f>
        <v>85206</v>
      </c>
      <c r="L15" s="27">
        <f>D15+'Tháng 3.2024'!L15</f>
        <v>0</v>
      </c>
      <c r="M15" s="27">
        <f>E15+'Tháng 3.2024'!M15</f>
        <v>17053</v>
      </c>
      <c r="N15" s="27">
        <f>F15+'Tháng 3.2024'!N15</f>
        <v>68153</v>
      </c>
      <c r="O15" s="27">
        <f>G15+'Tháng 3.2024'!O15</f>
        <v>0</v>
      </c>
      <c r="P15" s="27">
        <f>H15+'Tháng 3.2024'!P15</f>
        <v>45089000</v>
      </c>
      <c r="Q15" s="27">
        <f>I15+'Tháng 3.2024'!Q15</f>
        <v>81806600</v>
      </c>
      <c r="R15" s="27">
        <f>SUM(O15:Q15)</f>
        <v>126895600</v>
      </c>
    </row>
    <row r="16" spans="1:18" ht="19.5" customHeight="1" x14ac:dyDescent="0.25">
      <c r="A16" s="29">
        <v>7</v>
      </c>
      <c r="B16" s="34" t="s">
        <v>19</v>
      </c>
      <c r="C16" s="25">
        <f t="shared" ref="C16:C17" si="8">SUM(D16:F16)</f>
        <v>0</v>
      </c>
      <c r="D16" s="27"/>
      <c r="E16" s="27"/>
      <c r="F16" s="27"/>
      <c r="G16" s="27"/>
      <c r="H16" s="27"/>
      <c r="I16" s="27"/>
      <c r="J16" s="25">
        <f t="shared" ref="J16:J17" si="9">SUM(G16:I16)</f>
        <v>0</v>
      </c>
      <c r="K16" s="27">
        <f t="shared" ref="K16:K17" si="10">SUM(L16:N16)</f>
        <v>0</v>
      </c>
      <c r="L16" s="27">
        <f>D16+'Tháng 3.2024'!L16</f>
        <v>0</v>
      </c>
      <c r="M16" s="27">
        <f>E16+'Tháng 3.2024'!M16</f>
        <v>0</v>
      </c>
      <c r="N16" s="27">
        <f>F16+'Tháng 3.2024'!N16</f>
        <v>0</v>
      </c>
      <c r="O16" s="27">
        <f>G16+'Tháng 3.2024'!O16</f>
        <v>0</v>
      </c>
      <c r="P16" s="27">
        <f>H16+'Tháng 3.2024'!P16</f>
        <v>0</v>
      </c>
      <c r="Q16" s="27">
        <f>I16+'Tháng 3.2024'!Q16</f>
        <v>0</v>
      </c>
      <c r="R16" s="27">
        <f t="shared" ref="R16:R17" si="11">SUM(O16:Q16)</f>
        <v>0</v>
      </c>
    </row>
    <row r="17" spans="1:18" ht="19.5" customHeight="1" x14ac:dyDescent="0.25">
      <c r="A17" s="29">
        <v>8</v>
      </c>
      <c r="B17" s="34" t="s">
        <v>20</v>
      </c>
      <c r="C17" s="25">
        <f t="shared" si="8"/>
        <v>0</v>
      </c>
      <c r="D17" s="27"/>
      <c r="E17" s="27"/>
      <c r="F17" s="27"/>
      <c r="G17" s="27"/>
      <c r="H17" s="27"/>
      <c r="I17" s="27"/>
      <c r="J17" s="25">
        <f t="shared" si="9"/>
        <v>0</v>
      </c>
      <c r="K17" s="27">
        <f t="shared" si="10"/>
        <v>0</v>
      </c>
      <c r="L17" s="27">
        <f>D17+'Tháng 3.2024'!L17</f>
        <v>0</v>
      </c>
      <c r="M17" s="27">
        <f>E17+'Tháng 3.2024'!M17</f>
        <v>0</v>
      </c>
      <c r="N17" s="27">
        <f>F17+'Tháng 3.2024'!N17</f>
        <v>0</v>
      </c>
      <c r="O17" s="27">
        <f>G17+'Tháng 3.2024'!O17</f>
        <v>0</v>
      </c>
      <c r="P17" s="27">
        <f>H17+'Tháng 3.2024'!P17</f>
        <v>0</v>
      </c>
      <c r="Q17" s="27">
        <f>I17+'Tháng 3.2024'!Q17</f>
        <v>0</v>
      </c>
      <c r="R17" s="27">
        <f t="shared" si="11"/>
        <v>0</v>
      </c>
    </row>
    <row r="18" spans="1:18" ht="19.5" customHeight="1" x14ac:dyDescent="0.25">
      <c r="A18" s="33" t="s">
        <v>21</v>
      </c>
      <c r="B18" s="33" t="s">
        <v>22</v>
      </c>
      <c r="C18" s="36">
        <f>SUM(C19:C20)</f>
        <v>4073</v>
      </c>
      <c r="D18" s="36">
        <f t="shared" ref="D18:R18" si="12">SUM(D19:D20)</f>
        <v>0</v>
      </c>
      <c r="E18" s="36">
        <f t="shared" si="12"/>
        <v>0</v>
      </c>
      <c r="F18" s="36">
        <f t="shared" si="12"/>
        <v>4073</v>
      </c>
      <c r="G18" s="36">
        <f t="shared" si="12"/>
        <v>0</v>
      </c>
      <c r="H18" s="36">
        <f t="shared" si="12"/>
        <v>3048100</v>
      </c>
      <c r="I18" s="36">
        <f t="shared" si="12"/>
        <v>0</v>
      </c>
      <c r="J18" s="36">
        <f t="shared" si="12"/>
        <v>3048100</v>
      </c>
      <c r="K18" s="36">
        <f t="shared" si="12"/>
        <v>14669</v>
      </c>
      <c r="L18" s="36">
        <f t="shared" si="12"/>
        <v>0</v>
      </c>
      <c r="M18" s="36">
        <f t="shared" si="12"/>
        <v>29</v>
      </c>
      <c r="N18" s="36">
        <f t="shared" si="12"/>
        <v>14640</v>
      </c>
      <c r="O18" s="36">
        <f t="shared" si="12"/>
        <v>0</v>
      </c>
      <c r="P18" s="36">
        <f t="shared" si="12"/>
        <v>10947400</v>
      </c>
      <c r="Q18" s="36">
        <f t="shared" si="12"/>
        <v>145000</v>
      </c>
      <c r="R18" s="36">
        <f t="shared" si="12"/>
        <v>11092400</v>
      </c>
    </row>
    <row r="19" spans="1:18" ht="19.5" customHeight="1" x14ac:dyDescent="0.25">
      <c r="A19" s="35">
        <v>9</v>
      </c>
      <c r="B19" s="34" t="s">
        <v>23</v>
      </c>
      <c r="C19" s="25">
        <f>SUM(D19:F19)</f>
        <v>4073</v>
      </c>
      <c r="D19" s="37"/>
      <c r="E19" s="26"/>
      <c r="F19" s="26">
        <v>4073</v>
      </c>
      <c r="G19" s="26"/>
      <c r="H19" s="26">
        <v>3048100</v>
      </c>
      <c r="I19" s="26"/>
      <c r="J19" s="25">
        <f>SUM(G19:I19)</f>
        <v>3048100</v>
      </c>
      <c r="K19" s="27">
        <f>SUM(L19:N19)</f>
        <v>14669</v>
      </c>
      <c r="L19" s="27">
        <f>D19+'Tháng 3.2024'!L19</f>
        <v>0</v>
      </c>
      <c r="M19" s="27">
        <f>E19+'Tháng 3.2024'!M19</f>
        <v>29</v>
      </c>
      <c r="N19" s="27">
        <f>F19+'Tháng 3.2024'!N19</f>
        <v>14640</v>
      </c>
      <c r="O19" s="27">
        <f>G19+'Tháng 3.2024'!O19</f>
        <v>0</v>
      </c>
      <c r="P19" s="27">
        <f>H19+'Tháng 3.2024'!P19</f>
        <v>10947400</v>
      </c>
      <c r="Q19" s="27">
        <f>I19+'Tháng 3.2024'!Q19</f>
        <v>145000</v>
      </c>
      <c r="R19" s="27">
        <f>SUM(O19:Q19)</f>
        <v>11092400</v>
      </c>
    </row>
    <row r="20" spans="1:18" ht="19.5" customHeight="1" x14ac:dyDescent="0.25">
      <c r="A20" s="34">
        <v>10</v>
      </c>
      <c r="B20" s="29" t="s">
        <v>24</v>
      </c>
      <c r="C20" s="25">
        <f>SUM(D20:F20)</f>
        <v>0</v>
      </c>
      <c r="D20" s="37"/>
      <c r="E20" s="37"/>
      <c r="F20" s="37"/>
      <c r="G20" s="27"/>
      <c r="H20" s="38"/>
      <c r="I20" s="38"/>
      <c r="J20" s="25">
        <f>SUM(G20:I20)</f>
        <v>0</v>
      </c>
      <c r="K20" s="27">
        <f>SUM(L20:N20)</f>
        <v>0</v>
      </c>
      <c r="L20" s="27">
        <f>D20+'Tháng 3.2024'!L20</f>
        <v>0</v>
      </c>
      <c r="M20" s="27">
        <f>E20+'Tháng 3.2024'!M20</f>
        <v>0</v>
      </c>
      <c r="N20" s="27">
        <f>F20+'Tháng 3.2024'!N20</f>
        <v>0</v>
      </c>
      <c r="O20" s="27">
        <f>G20+'Tháng 3.2024'!O20</f>
        <v>0</v>
      </c>
      <c r="P20" s="27">
        <f>H20+'Tháng 3.2024'!P20</f>
        <v>0</v>
      </c>
      <c r="Q20" s="27">
        <f>I20+'Tháng 3.2024'!Q20</f>
        <v>0</v>
      </c>
      <c r="R20" s="27">
        <f>SUM(O20:Q20)</f>
        <v>0</v>
      </c>
    </row>
    <row r="21" spans="1:18" ht="19.5" customHeight="1" x14ac:dyDescent="0.25">
      <c r="A21" s="33" t="s">
        <v>25</v>
      </c>
      <c r="B21" s="33" t="s">
        <v>26</v>
      </c>
      <c r="C21" s="31">
        <f>SUM(C22)</f>
        <v>0</v>
      </c>
      <c r="D21" s="31">
        <f t="shared" ref="D21:R21" si="13">SUM(D22)</f>
        <v>0</v>
      </c>
      <c r="E21" s="31">
        <f t="shared" si="13"/>
        <v>0</v>
      </c>
      <c r="F21" s="31">
        <f t="shared" si="13"/>
        <v>0</v>
      </c>
      <c r="G21" s="31">
        <f t="shared" si="13"/>
        <v>0</v>
      </c>
      <c r="H21" s="31">
        <f t="shared" si="13"/>
        <v>0</v>
      </c>
      <c r="I21" s="31">
        <f t="shared" si="13"/>
        <v>0</v>
      </c>
      <c r="J21" s="31">
        <f t="shared" si="13"/>
        <v>0</v>
      </c>
      <c r="K21" s="31">
        <f t="shared" si="13"/>
        <v>0</v>
      </c>
      <c r="L21" s="31">
        <f t="shared" si="13"/>
        <v>0</v>
      </c>
      <c r="M21" s="31">
        <f t="shared" si="13"/>
        <v>0</v>
      </c>
      <c r="N21" s="31">
        <f t="shared" si="13"/>
        <v>0</v>
      </c>
      <c r="O21" s="31">
        <f t="shared" si="13"/>
        <v>0</v>
      </c>
      <c r="P21" s="31">
        <f t="shared" si="13"/>
        <v>0</v>
      </c>
      <c r="Q21" s="31">
        <f t="shared" si="13"/>
        <v>0</v>
      </c>
      <c r="R21" s="31">
        <f t="shared" si="13"/>
        <v>0</v>
      </c>
    </row>
    <row r="22" spans="1:18" ht="19.5" customHeight="1" x14ac:dyDescent="0.25">
      <c r="A22" s="34">
        <v>11</v>
      </c>
      <c r="B22" s="34" t="s">
        <v>27</v>
      </c>
      <c r="C22" s="27">
        <f>SUM(D22:F22)</f>
        <v>0</v>
      </c>
      <c r="D22" s="31"/>
      <c r="E22" s="31"/>
      <c r="F22" s="27"/>
      <c r="G22" s="31"/>
      <c r="H22" s="27"/>
      <c r="I22" s="31"/>
      <c r="J22" s="39">
        <f>SUM(G22:I22)</f>
        <v>0</v>
      </c>
      <c r="K22" s="27">
        <f>SUM(L22:N22)</f>
        <v>0</v>
      </c>
      <c r="L22" s="27">
        <f>D22+'Tháng 3.2024'!L22</f>
        <v>0</v>
      </c>
      <c r="M22" s="27">
        <f>E22+'Tháng 3.2024'!M22</f>
        <v>0</v>
      </c>
      <c r="N22" s="27">
        <f>F22+'Tháng 3.2024'!N22</f>
        <v>0</v>
      </c>
      <c r="O22" s="27">
        <f>G22+'Tháng 3.2024'!O22</f>
        <v>0</v>
      </c>
      <c r="P22" s="27">
        <f>H22+'Tháng 3.2024'!P22</f>
        <v>0</v>
      </c>
      <c r="Q22" s="27">
        <f>I22+'Tháng 3.2024'!Q22</f>
        <v>0</v>
      </c>
      <c r="R22" s="27">
        <f>SUM(O22:Q22)</f>
        <v>0</v>
      </c>
    </row>
  </sheetData>
  <mergeCells count="16"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  <mergeCell ref="J4:J5"/>
    <mergeCell ref="K4:N4"/>
    <mergeCell ref="O4:O5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4" zoomScaleNormal="100" zoomScaleSheetLayoutView="115" workbookViewId="0">
      <selection activeCell="H13" sqref="H13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8" width="9.5703125" customWidth="1"/>
    <col min="9" max="9" width="9.42578125" customWidth="1"/>
    <col min="10" max="10" width="9.7109375" customWidth="1"/>
    <col min="11" max="11" width="7.42578125" customWidth="1"/>
    <col min="12" max="12" width="6.7109375" customWidth="1"/>
    <col min="13" max="13" width="6.28515625" customWidth="1"/>
    <col min="14" max="14" width="8.42578125" customWidth="1"/>
    <col min="15" max="15" width="7.5703125" customWidth="1"/>
    <col min="16" max="16" width="10.28515625" customWidth="1"/>
    <col min="17" max="17" width="9.28515625" customWidth="1"/>
    <col min="18" max="18" width="10.28515625" customWidth="1"/>
  </cols>
  <sheetData>
    <row r="1" spans="1:18" ht="15.75" x14ac:dyDescent="0.25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.75" x14ac:dyDescent="0.25">
      <c r="A2" s="56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x14ac:dyDescent="0.25">
      <c r="A3" s="53" t="s">
        <v>0</v>
      </c>
      <c r="B3" s="53" t="s">
        <v>1</v>
      </c>
      <c r="C3" s="58" t="s">
        <v>62</v>
      </c>
      <c r="D3" s="59"/>
      <c r="E3" s="59"/>
      <c r="F3" s="59"/>
      <c r="G3" s="59"/>
      <c r="H3" s="59"/>
      <c r="I3" s="59"/>
      <c r="J3" s="60"/>
      <c r="K3" s="58" t="s">
        <v>38</v>
      </c>
      <c r="L3" s="59"/>
      <c r="M3" s="59"/>
      <c r="N3" s="59"/>
      <c r="O3" s="59"/>
      <c r="P3" s="59"/>
      <c r="Q3" s="59"/>
      <c r="R3" s="60"/>
    </row>
    <row r="4" spans="1:18" x14ac:dyDescent="0.25">
      <c r="A4" s="57"/>
      <c r="B4" s="57"/>
      <c r="C4" s="61" t="s">
        <v>2</v>
      </c>
      <c r="D4" s="62"/>
      <c r="E4" s="62"/>
      <c r="F4" s="63"/>
      <c r="G4" s="64" t="s">
        <v>30</v>
      </c>
      <c r="H4" s="64" t="s">
        <v>29</v>
      </c>
      <c r="I4" s="64" t="s">
        <v>33</v>
      </c>
      <c r="J4" s="64" t="s">
        <v>31</v>
      </c>
      <c r="K4" s="61" t="s">
        <v>2</v>
      </c>
      <c r="L4" s="62"/>
      <c r="M4" s="62"/>
      <c r="N4" s="63"/>
      <c r="O4" s="53" t="s">
        <v>30</v>
      </c>
      <c r="P4" s="53" t="s">
        <v>29</v>
      </c>
      <c r="Q4" s="53" t="s">
        <v>33</v>
      </c>
      <c r="R4" s="53" t="s">
        <v>28</v>
      </c>
    </row>
    <row r="5" spans="1:18" ht="73.5" customHeight="1" x14ac:dyDescent="0.25">
      <c r="A5" s="54"/>
      <c r="B5" s="54"/>
      <c r="C5" s="28" t="s">
        <v>3</v>
      </c>
      <c r="D5" s="28" t="s">
        <v>4</v>
      </c>
      <c r="E5" s="28" t="s">
        <v>32</v>
      </c>
      <c r="F5" s="28" t="s">
        <v>5</v>
      </c>
      <c r="G5" s="65"/>
      <c r="H5" s="65"/>
      <c r="I5" s="65"/>
      <c r="J5" s="65"/>
      <c r="K5" s="28" t="s">
        <v>3</v>
      </c>
      <c r="L5" s="28" t="s">
        <v>4</v>
      </c>
      <c r="M5" s="28" t="s">
        <v>32</v>
      </c>
      <c r="N5" s="28" t="s">
        <v>5</v>
      </c>
      <c r="O5" s="54"/>
      <c r="P5" s="54"/>
      <c r="Q5" s="54"/>
      <c r="R5" s="54"/>
    </row>
    <row r="6" spans="1:18" ht="19.5" customHeight="1" x14ac:dyDescent="0.25">
      <c r="A6" s="29"/>
      <c r="B6" s="30" t="s">
        <v>6</v>
      </c>
      <c r="C6" s="31">
        <f>C7+C11+C14+C18+C21</f>
        <v>12641</v>
      </c>
      <c r="D6" s="31">
        <f t="shared" ref="D6:R6" si="0">D7+D11+D14+D18+D21</f>
        <v>0</v>
      </c>
      <c r="E6" s="31">
        <f t="shared" si="0"/>
        <v>2571</v>
      </c>
      <c r="F6" s="31">
        <f t="shared" si="0"/>
        <v>10070</v>
      </c>
      <c r="G6" s="31">
        <f t="shared" si="0"/>
        <v>0</v>
      </c>
      <c r="H6" s="31">
        <f>H7+H11+H14+H18+H21</f>
        <v>7157650</v>
      </c>
      <c r="I6" s="31">
        <f>I7+I11+I14+I18+I21</f>
        <v>11559000</v>
      </c>
      <c r="J6" s="31">
        <f>J7+J11+J14+J18+J21</f>
        <v>18716650</v>
      </c>
      <c r="K6" s="31">
        <f t="shared" si="0"/>
        <v>161175</v>
      </c>
      <c r="L6" s="31">
        <f t="shared" si="0"/>
        <v>0</v>
      </c>
      <c r="M6" s="31">
        <f t="shared" si="0"/>
        <v>19653</v>
      </c>
      <c r="N6" s="31">
        <f t="shared" si="0"/>
        <v>141522</v>
      </c>
      <c r="O6" s="31">
        <f t="shared" si="0"/>
        <v>0</v>
      </c>
      <c r="P6" s="31">
        <f t="shared" si="0"/>
        <v>101103250</v>
      </c>
      <c r="Q6" s="31">
        <f t="shared" si="0"/>
        <v>93510600</v>
      </c>
      <c r="R6" s="31">
        <f t="shared" si="0"/>
        <v>194613850</v>
      </c>
    </row>
    <row r="7" spans="1:18" ht="19.5" customHeight="1" x14ac:dyDescent="0.25">
      <c r="A7" s="32" t="s">
        <v>7</v>
      </c>
      <c r="B7" s="33" t="s">
        <v>8</v>
      </c>
      <c r="C7" s="31">
        <f>SUM(C8:C10)</f>
        <v>2814</v>
      </c>
      <c r="D7" s="31">
        <f t="shared" ref="D7:R7" si="1">SUM(D8:D10)</f>
        <v>0</v>
      </c>
      <c r="E7" s="31">
        <f t="shared" si="1"/>
        <v>0</v>
      </c>
      <c r="F7" s="31">
        <f t="shared" si="1"/>
        <v>2814</v>
      </c>
      <c r="G7" s="31">
        <f t="shared" si="1"/>
        <v>0</v>
      </c>
      <c r="H7" s="31">
        <f t="shared" si="1"/>
        <v>2205100</v>
      </c>
      <c r="I7" s="31">
        <f>SUM(I8:I10)</f>
        <v>0</v>
      </c>
      <c r="J7" s="31">
        <f t="shared" si="1"/>
        <v>2205100</v>
      </c>
      <c r="K7" s="31">
        <f t="shared" si="1"/>
        <v>51404</v>
      </c>
      <c r="L7" s="31">
        <f>SUM(L8:L10)</f>
        <v>0</v>
      </c>
      <c r="M7" s="31">
        <f t="shared" si="1"/>
        <v>0</v>
      </c>
      <c r="N7" s="31">
        <f t="shared" si="1"/>
        <v>51404</v>
      </c>
      <c r="O7" s="31">
        <f t="shared" si="1"/>
        <v>0</v>
      </c>
      <c r="P7" s="31">
        <f t="shared" si="1"/>
        <v>40059100</v>
      </c>
      <c r="Q7" s="31">
        <f t="shared" si="1"/>
        <v>0</v>
      </c>
      <c r="R7" s="31">
        <f t="shared" si="1"/>
        <v>40059100</v>
      </c>
    </row>
    <row r="8" spans="1:18" ht="19.5" customHeight="1" x14ac:dyDescent="0.25">
      <c r="A8" s="29">
        <v>1</v>
      </c>
      <c r="B8" s="34" t="s">
        <v>9</v>
      </c>
      <c r="C8" s="25">
        <f>SUM(D8:F8)</f>
        <v>2792</v>
      </c>
      <c r="D8" s="27"/>
      <c r="E8" s="27"/>
      <c r="F8" s="27">
        <v>2792</v>
      </c>
      <c r="G8" s="27"/>
      <c r="H8" s="27">
        <v>2187500</v>
      </c>
      <c r="I8" s="27"/>
      <c r="J8" s="25">
        <f>SUM(G8:I8)</f>
        <v>2187500</v>
      </c>
      <c r="K8" s="27">
        <f>SUM(L8:N8)</f>
        <v>50502</v>
      </c>
      <c r="L8" s="27">
        <f>D8+'Tháng 4.2024'!L8</f>
        <v>0</v>
      </c>
      <c r="M8" s="27">
        <f>E8+'Tháng 4.2024'!M8</f>
        <v>0</v>
      </c>
      <c r="N8" s="27">
        <f>F8+'Tháng 4.2024'!N8</f>
        <v>50502</v>
      </c>
      <c r="O8" s="27">
        <f>G8+'Tháng 4.2024'!O8</f>
        <v>0</v>
      </c>
      <c r="P8" s="27">
        <f>H8+'Tháng 4.2024'!P8</f>
        <v>39342400</v>
      </c>
      <c r="Q8" s="27">
        <f>I8+'Tháng 4.2024'!Q8</f>
        <v>0</v>
      </c>
      <c r="R8" s="27">
        <f>SUM(O8:Q8)</f>
        <v>39342400</v>
      </c>
    </row>
    <row r="9" spans="1:18" ht="19.5" customHeight="1" x14ac:dyDescent="0.25">
      <c r="A9" s="29">
        <v>2</v>
      </c>
      <c r="B9" s="34" t="s">
        <v>10</v>
      </c>
      <c r="C9" s="25">
        <f t="shared" ref="C9:C10" si="2">SUM(D9:F9)</f>
        <v>0</v>
      </c>
      <c r="D9" s="27"/>
      <c r="E9" s="27"/>
      <c r="F9" s="27"/>
      <c r="G9" s="27"/>
      <c r="H9" s="27"/>
      <c r="I9" s="27"/>
      <c r="J9" s="25">
        <f t="shared" ref="J9:J10" si="3">SUM(G9:I9)</f>
        <v>0</v>
      </c>
      <c r="K9" s="27">
        <f t="shared" ref="K9:K10" si="4">SUM(L9:N9)</f>
        <v>499</v>
      </c>
      <c r="L9" s="27">
        <f>D9+'Tháng 4.2024'!L9</f>
        <v>0</v>
      </c>
      <c r="M9" s="27">
        <f>E9+'Tháng 4.2024'!M9</f>
        <v>0</v>
      </c>
      <c r="N9" s="27">
        <f>F9+'Tháng 4.2024'!N9</f>
        <v>499</v>
      </c>
      <c r="O9" s="27">
        <f>G9+'Tháng 4.2024'!O9</f>
        <v>0</v>
      </c>
      <c r="P9" s="27">
        <f>H9+'Tháng 4.2024'!P9</f>
        <v>394300</v>
      </c>
      <c r="Q9" s="27">
        <f>I9+'Tháng 4.2024'!Q9</f>
        <v>0</v>
      </c>
      <c r="R9" s="27">
        <f t="shared" ref="R9:R10" si="5">SUM(O9:Q9)</f>
        <v>394300</v>
      </c>
    </row>
    <row r="10" spans="1:18" ht="19.5" customHeight="1" x14ac:dyDescent="0.25">
      <c r="A10" s="29">
        <v>3</v>
      </c>
      <c r="B10" s="34" t="s">
        <v>11</v>
      </c>
      <c r="C10" s="25">
        <f t="shared" si="2"/>
        <v>22</v>
      </c>
      <c r="D10" s="27"/>
      <c r="E10" s="27"/>
      <c r="F10" s="27">
        <v>22</v>
      </c>
      <c r="G10" s="27"/>
      <c r="H10" s="27">
        <v>17600</v>
      </c>
      <c r="I10" s="27"/>
      <c r="J10" s="25">
        <f t="shared" si="3"/>
        <v>17600</v>
      </c>
      <c r="K10" s="27">
        <f t="shared" si="4"/>
        <v>403</v>
      </c>
      <c r="L10" s="27">
        <f>D10+'Tháng 4.2024'!L10</f>
        <v>0</v>
      </c>
      <c r="M10" s="27">
        <f>E10+'Tháng 4.2024'!M10</f>
        <v>0</v>
      </c>
      <c r="N10" s="27">
        <f>F10+'Tháng 4.2024'!N10</f>
        <v>403</v>
      </c>
      <c r="O10" s="27">
        <f>G10+'Tháng 4.2024'!O10</f>
        <v>0</v>
      </c>
      <c r="P10" s="27">
        <f>H10+'Tháng 4.2024'!P10</f>
        <v>322400</v>
      </c>
      <c r="Q10" s="27">
        <f>I10+'Tháng 4.2024'!Q10</f>
        <v>0</v>
      </c>
      <c r="R10" s="27">
        <f t="shared" si="5"/>
        <v>322400</v>
      </c>
    </row>
    <row r="11" spans="1:18" ht="19.5" customHeight="1" x14ac:dyDescent="0.25">
      <c r="A11" s="32" t="s">
        <v>12</v>
      </c>
      <c r="B11" s="35" t="s">
        <v>13</v>
      </c>
      <c r="C11" s="31">
        <f>SUM(C12:C13)</f>
        <v>0</v>
      </c>
      <c r="D11" s="31">
        <f t="shared" ref="D11:R11" si="6">SUM(D12:D13)</f>
        <v>0</v>
      </c>
      <c r="E11" s="31">
        <f t="shared" si="6"/>
        <v>0</v>
      </c>
      <c r="F11" s="31">
        <f t="shared" si="6"/>
        <v>0</v>
      </c>
      <c r="G11" s="31">
        <f t="shared" si="6"/>
        <v>0</v>
      </c>
      <c r="H11" s="31">
        <f t="shared" si="6"/>
        <v>0</v>
      </c>
      <c r="I11" s="31">
        <f t="shared" si="6"/>
        <v>0</v>
      </c>
      <c r="J11" s="31">
        <f t="shared" si="6"/>
        <v>0</v>
      </c>
      <c r="K11" s="31">
        <f t="shared" si="6"/>
        <v>69</v>
      </c>
      <c r="L11" s="31">
        <f t="shared" si="6"/>
        <v>0</v>
      </c>
      <c r="M11" s="31">
        <f t="shared" si="6"/>
        <v>0</v>
      </c>
      <c r="N11" s="31">
        <f t="shared" si="6"/>
        <v>69</v>
      </c>
      <c r="O11" s="31">
        <f t="shared" si="6"/>
        <v>0</v>
      </c>
      <c r="P11" s="31">
        <f t="shared" si="6"/>
        <v>55200</v>
      </c>
      <c r="Q11" s="31">
        <f t="shared" si="6"/>
        <v>0</v>
      </c>
      <c r="R11" s="31">
        <f t="shared" si="6"/>
        <v>55200</v>
      </c>
    </row>
    <row r="12" spans="1:18" ht="19.5" customHeight="1" x14ac:dyDescent="0.25">
      <c r="A12" s="29">
        <v>4</v>
      </c>
      <c r="B12" s="34" t="s">
        <v>14</v>
      </c>
      <c r="C12" s="27">
        <f>SUM(D12:F12)</f>
        <v>0</v>
      </c>
      <c r="D12" s="27"/>
      <c r="E12" s="27"/>
      <c r="F12" s="27"/>
      <c r="G12" s="27"/>
      <c r="H12" s="27"/>
      <c r="I12" s="27"/>
      <c r="J12" s="27">
        <f>SUM(G12:I12)</f>
        <v>0</v>
      </c>
      <c r="K12" s="27">
        <f>SUM(L12:N12)</f>
        <v>69</v>
      </c>
      <c r="L12" s="27">
        <f>D12+'Tháng 4.2024'!L12</f>
        <v>0</v>
      </c>
      <c r="M12" s="27">
        <f>E12+'Tháng 4.2024'!M12</f>
        <v>0</v>
      </c>
      <c r="N12" s="27">
        <f>F12+'Tháng 4.2024'!N12</f>
        <v>69</v>
      </c>
      <c r="O12" s="27">
        <f>G12+'Tháng 4.2024'!O12</f>
        <v>0</v>
      </c>
      <c r="P12" s="27">
        <f>H12+'Tháng 4.2024'!P12</f>
        <v>55200</v>
      </c>
      <c r="Q12" s="27">
        <f>I12+'Tháng 4.2024'!Q12</f>
        <v>0</v>
      </c>
      <c r="R12" s="27">
        <f>SUM(O12:Q12)</f>
        <v>55200</v>
      </c>
    </row>
    <row r="13" spans="1:18" ht="19.5" customHeight="1" x14ac:dyDescent="0.25">
      <c r="A13" s="29">
        <v>5</v>
      </c>
      <c r="B13" s="34" t="s">
        <v>15</v>
      </c>
      <c r="C13" s="27">
        <f>SUM(D13:F13)</f>
        <v>0</v>
      </c>
      <c r="D13" s="27"/>
      <c r="E13" s="27"/>
      <c r="F13" s="27"/>
      <c r="G13" s="27"/>
      <c r="H13" s="27"/>
      <c r="I13" s="27"/>
      <c r="J13" s="27">
        <f>SUM(G13:I13)</f>
        <v>0</v>
      </c>
      <c r="K13" s="27">
        <f>SUM(L13:N13)</f>
        <v>0</v>
      </c>
      <c r="L13" s="27">
        <f>D13+'Tháng 4.2024'!L13</f>
        <v>0</v>
      </c>
      <c r="M13" s="27">
        <f>E13+'Tháng 4.2024'!M13</f>
        <v>0</v>
      </c>
      <c r="N13" s="27">
        <f>F13+'Tháng 4.2024'!N13</f>
        <v>0</v>
      </c>
      <c r="O13" s="27">
        <f>G13+'Tháng 4.2024'!O13</f>
        <v>0</v>
      </c>
      <c r="P13" s="27">
        <f>H13+'Tháng 4.2024'!P13</f>
        <v>0</v>
      </c>
      <c r="Q13" s="27">
        <f>I13+'Tháng 4.2024'!Q13</f>
        <v>0</v>
      </c>
      <c r="R13" s="27">
        <f>SUM(O13:Q13)</f>
        <v>0</v>
      </c>
    </row>
    <row r="14" spans="1:18" ht="19.5" customHeight="1" x14ac:dyDescent="0.25">
      <c r="A14" s="33" t="s">
        <v>16</v>
      </c>
      <c r="B14" s="33" t="s">
        <v>17</v>
      </c>
      <c r="C14" s="31">
        <f>SUM(C15:C17)</f>
        <v>8704</v>
      </c>
      <c r="D14" s="31">
        <f t="shared" ref="D14:R14" si="7">SUM(D15:D17)</f>
        <v>0</v>
      </c>
      <c r="E14" s="31">
        <f t="shared" si="7"/>
        <v>2571</v>
      </c>
      <c r="F14" s="31">
        <f t="shared" si="7"/>
        <v>6133</v>
      </c>
      <c r="G14" s="31">
        <f t="shared" si="7"/>
        <v>0</v>
      </c>
      <c r="H14" s="31">
        <f t="shared" si="7"/>
        <v>4122800</v>
      </c>
      <c r="I14" s="31">
        <f t="shared" si="7"/>
        <v>11559000</v>
      </c>
      <c r="J14" s="31">
        <f t="shared" si="7"/>
        <v>15681800</v>
      </c>
      <c r="K14" s="31">
        <f t="shared" si="7"/>
        <v>93910</v>
      </c>
      <c r="L14" s="31">
        <f t="shared" si="7"/>
        <v>0</v>
      </c>
      <c r="M14" s="31">
        <f t="shared" si="7"/>
        <v>19624</v>
      </c>
      <c r="N14" s="31">
        <f t="shared" si="7"/>
        <v>74286</v>
      </c>
      <c r="O14" s="31">
        <f t="shared" si="7"/>
        <v>0</v>
      </c>
      <c r="P14" s="31">
        <f t="shared" si="7"/>
        <v>49211800</v>
      </c>
      <c r="Q14" s="31">
        <f t="shared" si="7"/>
        <v>93365600</v>
      </c>
      <c r="R14" s="31">
        <f t="shared" si="7"/>
        <v>142577400</v>
      </c>
    </row>
    <row r="15" spans="1:18" ht="19.5" customHeight="1" x14ac:dyDescent="0.25">
      <c r="A15" s="29">
        <v>6</v>
      </c>
      <c r="B15" s="34" t="s">
        <v>18</v>
      </c>
      <c r="C15" s="25">
        <f>SUM(D15:F15)</f>
        <v>8704</v>
      </c>
      <c r="D15" s="27"/>
      <c r="E15" s="25">
        <v>2571</v>
      </c>
      <c r="F15" s="25">
        <v>6133</v>
      </c>
      <c r="G15" s="25"/>
      <c r="H15" s="25">
        <v>4122800</v>
      </c>
      <c r="I15" s="25">
        <v>11559000</v>
      </c>
      <c r="J15" s="25">
        <f>SUM(G15:I15)</f>
        <v>15681800</v>
      </c>
      <c r="K15" s="27">
        <f>SUM(L15:N15)</f>
        <v>93910</v>
      </c>
      <c r="L15" s="27">
        <f>D15+'Tháng 4.2024'!L15</f>
        <v>0</v>
      </c>
      <c r="M15" s="27">
        <f>E15+'Tháng 4.2024'!M15</f>
        <v>19624</v>
      </c>
      <c r="N15" s="27">
        <f>F15+'Tháng 4.2024'!N15</f>
        <v>74286</v>
      </c>
      <c r="O15" s="27">
        <f>G15+'Tháng 4.2024'!O15</f>
        <v>0</v>
      </c>
      <c r="P15" s="27">
        <f>H15+'Tháng 4.2024'!P15</f>
        <v>49211800</v>
      </c>
      <c r="Q15" s="27">
        <f>I15+'Tháng 4.2024'!Q15</f>
        <v>93365600</v>
      </c>
      <c r="R15" s="27">
        <f>SUM(O15:Q15)</f>
        <v>142577400</v>
      </c>
    </row>
    <row r="16" spans="1:18" ht="19.5" customHeight="1" x14ac:dyDescent="0.25">
      <c r="A16" s="29">
        <v>7</v>
      </c>
      <c r="B16" s="34" t="s">
        <v>19</v>
      </c>
      <c r="C16" s="25">
        <f t="shared" ref="C16:C17" si="8">SUM(D16:F16)</f>
        <v>0</v>
      </c>
      <c r="D16" s="27"/>
      <c r="E16" s="27"/>
      <c r="F16" s="27"/>
      <c r="G16" s="27"/>
      <c r="H16" s="27"/>
      <c r="I16" s="27"/>
      <c r="J16" s="25">
        <f t="shared" ref="J16:J17" si="9">SUM(G16:I16)</f>
        <v>0</v>
      </c>
      <c r="K16" s="27">
        <f t="shared" ref="K16:K17" si="10">SUM(L16:N16)</f>
        <v>0</v>
      </c>
      <c r="L16" s="27">
        <f>D16+'Tháng 4.2024'!L16</f>
        <v>0</v>
      </c>
      <c r="M16" s="27">
        <f>E16+'Tháng 4.2024'!M16</f>
        <v>0</v>
      </c>
      <c r="N16" s="27">
        <f>F16+'Tháng 4.2024'!N16</f>
        <v>0</v>
      </c>
      <c r="O16" s="27">
        <f>G16+'Tháng 4.2024'!O16</f>
        <v>0</v>
      </c>
      <c r="P16" s="27">
        <f>H16+'Tháng 4.2024'!P16</f>
        <v>0</v>
      </c>
      <c r="Q16" s="27">
        <f>I16+'Tháng 4.2024'!Q16</f>
        <v>0</v>
      </c>
      <c r="R16" s="27">
        <f t="shared" ref="R16:R17" si="11">SUM(O16:Q16)</f>
        <v>0</v>
      </c>
    </row>
    <row r="17" spans="1:18" ht="19.5" customHeight="1" x14ac:dyDescent="0.25">
      <c r="A17" s="29">
        <v>8</v>
      </c>
      <c r="B17" s="34" t="s">
        <v>20</v>
      </c>
      <c r="C17" s="25">
        <f t="shared" si="8"/>
        <v>0</v>
      </c>
      <c r="D17" s="27"/>
      <c r="E17" s="27"/>
      <c r="F17" s="27"/>
      <c r="G17" s="27"/>
      <c r="H17" s="27"/>
      <c r="I17" s="27"/>
      <c r="J17" s="25">
        <f t="shared" si="9"/>
        <v>0</v>
      </c>
      <c r="K17" s="27">
        <f t="shared" si="10"/>
        <v>0</v>
      </c>
      <c r="L17" s="27">
        <f>D17+'Tháng 4.2024'!L17</f>
        <v>0</v>
      </c>
      <c r="M17" s="27">
        <f>E17+'Tháng 4.2024'!M17</f>
        <v>0</v>
      </c>
      <c r="N17" s="27">
        <f>F17+'Tháng 4.2024'!N17</f>
        <v>0</v>
      </c>
      <c r="O17" s="27">
        <f>G17+'Tháng 4.2024'!O17</f>
        <v>0</v>
      </c>
      <c r="P17" s="27">
        <f>H17+'Tháng 4.2024'!P17</f>
        <v>0</v>
      </c>
      <c r="Q17" s="27">
        <f>I17+'Tháng 4.2024'!Q17</f>
        <v>0</v>
      </c>
      <c r="R17" s="27">
        <f t="shared" si="11"/>
        <v>0</v>
      </c>
    </row>
    <row r="18" spans="1:18" ht="19.5" customHeight="1" x14ac:dyDescent="0.25">
      <c r="A18" s="33" t="s">
        <v>21</v>
      </c>
      <c r="B18" s="33" t="s">
        <v>22</v>
      </c>
      <c r="C18" s="36">
        <f>SUM(C19:C20)</f>
        <v>1123</v>
      </c>
      <c r="D18" s="36">
        <f t="shared" ref="D18:R18" si="12">SUM(D19:D20)</f>
        <v>0</v>
      </c>
      <c r="E18" s="36">
        <f t="shared" si="12"/>
        <v>0</v>
      </c>
      <c r="F18" s="36">
        <f t="shared" si="12"/>
        <v>1123</v>
      </c>
      <c r="G18" s="36">
        <f t="shared" si="12"/>
        <v>0</v>
      </c>
      <c r="H18" s="36">
        <f t="shared" si="12"/>
        <v>829750</v>
      </c>
      <c r="I18" s="36">
        <f t="shared" si="12"/>
        <v>0</v>
      </c>
      <c r="J18" s="36">
        <f t="shared" si="12"/>
        <v>829750</v>
      </c>
      <c r="K18" s="36">
        <f t="shared" si="12"/>
        <v>15792</v>
      </c>
      <c r="L18" s="36">
        <f t="shared" si="12"/>
        <v>0</v>
      </c>
      <c r="M18" s="36">
        <f t="shared" si="12"/>
        <v>29</v>
      </c>
      <c r="N18" s="36">
        <f t="shared" si="12"/>
        <v>15763</v>
      </c>
      <c r="O18" s="36">
        <f t="shared" si="12"/>
        <v>0</v>
      </c>
      <c r="P18" s="36">
        <f t="shared" si="12"/>
        <v>11777150</v>
      </c>
      <c r="Q18" s="36">
        <f t="shared" si="12"/>
        <v>145000</v>
      </c>
      <c r="R18" s="36">
        <f t="shared" si="12"/>
        <v>11922150</v>
      </c>
    </row>
    <row r="19" spans="1:18" ht="19.5" customHeight="1" x14ac:dyDescent="0.25">
      <c r="A19" s="35">
        <v>9</v>
      </c>
      <c r="B19" s="34" t="s">
        <v>23</v>
      </c>
      <c r="C19" s="25">
        <f>SUM(D19:F19)</f>
        <v>1123</v>
      </c>
      <c r="D19" s="37"/>
      <c r="E19" s="26"/>
      <c r="F19" s="26">
        <v>1123</v>
      </c>
      <c r="G19" s="26"/>
      <c r="H19" s="26">
        <v>829750</v>
      </c>
      <c r="I19" s="26"/>
      <c r="J19" s="25">
        <f>SUM(G19:I19)</f>
        <v>829750</v>
      </c>
      <c r="K19" s="27">
        <f>SUM(L19:N19)</f>
        <v>15792</v>
      </c>
      <c r="L19" s="27">
        <f>D19+'Tháng 4.2024'!L19</f>
        <v>0</v>
      </c>
      <c r="M19" s="27">
        <f>E19+'Tháng 4.2024'!M19</f>
        <v>29</v>
      </c>
      <c r="N19" s="27">
        <f>F19+'Tháng 4.2024'!N19</f>
        <v>15763</v>
      </c>
      <c r="O19" s="27">
        <f>G19+'Tháng 4.2024'!O19</f>
        <v>0</v>
      </c>
      <c r="P19" s="27">
        <f>H19+'Tháng 4.2024'!P19</f>
        <v>11777150</v>
      </c>
      <c r="Q19" s="27">
        <f>I19+'Tháng 4.2024'!Q19</f>
        <v>145000</v>
      </c>
      <c r="R19" s="27">
        <f>SUM(O19:Q19)</f>
        <v>11922150</v>
      </c>
    </row>
    <row r="20" spans="1:18" ht="19.5" customHeight="1" x14ac:dyDescent="0.25">
      <c r="A20" s="34">
        <v>10</v>
      </c>
      <c r="B20" s="29" t="s">
        <v>24</v>
      </c>
      <c r="C20" s="25">
        <f>SUM(D20:F20)</f>
        <v>0</v>
      </c>
      <c r="D20" s="37"/>
      <c r="E20" s="37"/>
      <c r="F20" s="37"/>
      <c r="G20" s="27"/>
      <c r="H20" s="38"/>
      <c r="I20" s="38"/>
      <c r="J20" s="25">
        <f>SUM(G20:I20)</f>
        <v>0</v>
      </c>
      <c r="K20" s="27">
        <f>SUM(L20:N20)</f>
        <v>0</v>
      </c>
      <c r="L20" s="27">
        <f>D20+'Tháng 4.2024'!L20</f>
        <v>0</v>
      </c>
      <c r="M20" s="27">
        <f>E20+'Tháng 4.2024'!M20</f>
        <v>0</v>
      </c>
      <c r="N20" s="27">
        <f>F20+'Tháng 4.2024'!N20</f>
        <v>0</v>
      </c>
      <c r="O20" s="27">
        <f>G20+'Tháng 4.2024'!O20</f>
        <v>0</v>
      </c>
      <c r="P20" s="27">
        <f>H20+'Tháng 4.2024'!P20</f>
        <v>0</v>
      </c>
      <c r="Q20" s="27">
        <f>I20+'Tháng 4.2024'!Q20</f>
        <v>0</v>
      </c>
      <c r="R20" s="27">
        <f>SUM(O20:Q20)</f>
        <v>0</v>
      </c>
    </row>
    <row r="21" spans="1:18" ht="19.5" customHeight="1" x14ac:dyDescent="0.25">
      <c r="A21" s="33" t="s">
        <v>25</v>
      </c>
      <c r="B21" s="33" t="s">
        <v>26</v>
      </c>
      <c r="C21" s="31">
        <f>SUM(C22)</f>
        <v>0</v>
      </c>
      <c r="D21" s="31">
        <f t="shared" ref="D21:R21" si="13">SUM(D22)</f>
        <v>0</v>
      </c>
      <c r="E21" s="31">
        <f t="shared" si="13"/>
        <v>0</v>
      </c>
      <c r="F21" s="31">
        <f t="shared" si="13"/>
        <v>0</v>
      </c>
      <c r="G21" s="31">
        <f t="shared" si="13"/>
        <v>0</v>
      </c>
      <c r="H21" s="31">
        <f t="shared" si="13"/>
        <v>0</v>
      </c>
      <c r="I21" s="31">
        <f t="shared" si="13"/>
        <v>0</v>
      </c>
      <c r="J21" s="31">
        <f t="shared" si="13"/>
        <v>0</v>
      </c>
      <c r="K21" s="31">
        <f t="shared" si="13"/>
        <v>0</v>
      </c>
      <c r="L21" s="31">
        <f t="shared" si="13"/>
        <v>0</v>
      </c>
      <c r="M21" s="31">
        <f t="shared" si="13"/>
        <v>0</v>
      </c>
      <c r="N21" s="31">
        <f t="shared" si="13"/>
        <v>0</v>
      </c>
      <c r="O21" s="31">
        <f t="shared" si="13"/>
        <v>0</v>
      </c>
      <c r="P21" s="31">
        <f t="shared" si="13"/>
        <v>0</v>
      </c>
      <c r="Q21" s="31">
        <f t="shared" si="13"/>
        <v>0</v>
      </c>
      <c r="R21" s="31">
        <f t="shared" si="13"/>
        <v>0</v>
      </c>
    </row>
    <row r="22" spans="1:18" ht="19.5" customHeight="1" x14ac:dyDescent="0.25">
      <c r="A22" s="34">
        <v>11</v>
      </c>
      <c r="B22" s="34" t="s">
        <v>27</v>
      </c>
      <c r="C22" s="27">
        <f>SUM(D22:F22)</f>
        <v>0</v>
      </c>
      <c r="D22" s="31"/>
      <c r="E22" s="31"/>
      <c r="F22" s="27"/>
      <c r="G22" s="31"/>
      <c r="H22" s="27"/>
      <c r="I22" s="31"/>
      <c r="J22" s="39">
        <f>SUM(G22:I22)</f>
        <v>0</v>
      </c>
      <c r="K22" s="27">
        <f>SUM(L22:N22)</f>
        <v>0</v>
      </c>
      <c r="L22" s="27">
        <f>D22+'Tháng 4.2024'!L22</f>
        <v>0</v>
      </c>
      <c r="M22" s="27">
        <f>E22+'Tháng 4.2024'!M22</f>
        <v>0</v>
      </c>
      <c r="N22" s="27">
        <f>F22+'Tháng 4.2024'!N22</f>
        <v>0</v>
      </c>
      <c r="O22" s="27">
        <f>G22+'Tháng 4.2024'!O22</f>
        <v>0</v>
      </c>
      <c r="P22" s="27">
        <f>H22+'Tháng 4.2024'!P22</f>
        <v>0</v>
      </c>
      <c r="Q22" s="27">
        <f>I22+'Tháng 4.2024'!Q22</f>
        <v>0</v>
      </c>
      <c r="R22" s="27">
        <f>SUM(O22:Q22)</f>
        <v>0</v>
      </c>
    </row>
  </sheetData>
  <mergeCells count="16">
    <mergeCell ref="J4:J5"/>
    <mergeCell ref="K4:N4"/>
    <mergeCell ref="O4:O5"/>
    <mergeCell ref="P4:P5"/>
    <mergeCell ref="Q4:Q5"/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V10" sqref="V10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8" width="8.7109375" customWidth="1"/>
    <col min="9" max="9" width="8.5703125" customWidth="1"/>
    <col min="10" max="10" width="9.7109375" customWidth="1"/>
    <col min="11" max="11" width="6.85546875" customWidth="1"/>
    <col min="12" max="12" width="7.28515625" customWidth="1"/>
    <col min="13" max="13" width="6.28515625" customWidth="1"/>
    <col min="14" max="14" width="8.42578125" customWidth="1"/>
    <col min="15" max="15" width="7.5703125" customWidth="1"/>
    <col min="16" max="16" width="8.5703125" customWidth="1"/>
    <col min="17" max="17" width="8.42578125" customWidth="1"/>
    <col min="18" max="18" width="9.42578125" customWidth="1"/>
  </cols>
  <sheetData>
    <row r="1" spans="1:18" ht="15.75" x14ac:dyDescent="0.2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.75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25">
      <c r="A3" s="47" t="s">
        <v>0</v>
      </c>
      <c r="B3" s="47" t="s">
        <v>1</v>
      </c>
      <c r="C3" s="50" t="s">
        <v>37</v>
      </c>
      <c r="D3" s="51"/>
      <c r="E3" s="51"/>
      <c r="F3" s="51"/>
      <c r="G3" s="51"/>
      <c r="H3" s="51"/>
      <c r="I3" s="51"/>
      <c r="J3" s="52"/>
      <c r="K3" s="50" t="s">
        <v>38</v>
      </c>
      <c r="L3" s="51"/>
      <c r="M3" s="51"/>
      <c r="N3" s="51"/>
      <c r="O3" s="51"/>
      <c r="P3" s="51"/>
      <c r="Q3" s="51"/>
      <c r="R3" s="52"/>
    </row>
    <row r="4" spans="1:18" x14ac:dyDescent="0.25">
      <c r="A4" s="49"/>
      <c r="B4" s="49"/>
      <c r="C4" s="42" t="s">
        <v>2</v>
      </c>
      <c r="D4" s="43"/>
      <c r="E4" s="43"/>
      <c r="F4" s="44"/>
      <c r="G4" s="40" t="s">
        <v>30</v>
      </c>
      <c r="H4" s="40" t="s">
        <v>29</v>
      </c>
      <c r="I4" s="40" t="s">
        <v>33</v>
      </c>
      <c r="J4" s="40" t="s">
        <v>31</v>
      </c>
      <c r="K4" s="42" t="s">
        <v>2</v>
      </c>
      <c r="L4" s="43"/>
      <c r="M4" s="43"/>
      <c r="N4" s="44"/>
      <c r="O4" s="47" t="s">
        <v>30</v>
      </c>
      <c r="P4" s="47" t="s">
        <v>29</v>
      </c>
      <c r="Q4" s="47" t="s">
        <v>34</v>
      </c>
      <c r="R4" s="47" t="s">
        <v>28</v>
      </c>
    </row>
    <row r="5" spans="1:18" ht="73.5" customHeight="1" x14ac:dyDescent="0.25">
      <c r="A5" s="48"/>
      <c r="B5" s="48"/>
      <c r="C5" s="23" t="s">
        <v>3</v>
      </c>
      <c r="D5" s="23" t="s">
        <v>4</v>
      </c>
      <c r="E5" s="24" t="s">
        <v>32</v>
      </c>
      <c r="F5" s="23" t="s">
        <v>5</v>
      </c>
      <c r="G5" s="41"/>
      <c r="H5" s="41"/>
      <c r="I5" s="41"/>
      <c r="J5" s="41"/>
      <c r="K5" s="23" t="s">
        <v>3</v>
      </c>
      <c r="L5" s="23" t="s">
        <v>4</v>
      </c>
      <c r="M5" s="23" t="s">
        <v>32</v>
      </c>
      <c r="N5" s="23" t="s">
        <v>5</v>
      </c>
      <c r="O5" s="48"/>
      <c r="P5" s="48"/>
      <c r="Q5" s="48"/>
      <c r="R5" s="48"/>
    </row>
    <row r="6" spans="1:18" ht="19.5" customHeight="1" x14ac:dyDescent="0.25">
      <c r="A6" s="2"/>
      <c r="B6" s="6" t="s">
        <v>6</v>
      </c>
      <c r="C6" s="11">
        <f>C7+C11+C14+C18+C21</f>
        <v>13370</v>
      </c>
      <c r="D6" s="11">
        <f t="shared" ref="D6:R6" si="0">D7+D11+D14+D18+D21</f>
        <v>0</v>
      </c>
      <c r="E6" s="11">
        <f t="shared" si="0"/>
        <v>1403</v>
      </c>
      <c r="F6" s="11">
        <f t="shared" si="0"/>
        <v>11967</v>
      </c>
      <c r="G6" s="11">
        <f t="shared" si="0"/>
        <v>0</v>
      </c>
      <c r="H6" s="11">
        <f t="shared" si="0"/>
        <v>8647050</v>
      </c>
      <c r="I6" s="11">
        <f t="shared" si="0"/>
        <v>6865000</v>
      </c>
      <c r="J6" s="11">
        <f t="shared" si="0"/>
        <v>15512050</v>
      </c>
      <c r="K6" s="11">
        <f t="shared" si="0"/>
        <v>13370</v>
      </c>
      <c r="L6" s="11">
        <f t="shared" si="0"/>
        <v>0</v>
      </c>
      <c r="M6" s="11">
        <f t="shared" si="0"/>
        <v>1403</v>
      </c>
      <c r="N6" s="11">
        <f t="shared" si="0"/>
        <v>11967</v>
      </c>
      <c r="O6" s="11">
        <f t="shared" si="0"/>
        <v>0</v>
      </c>
      <c r="P6" s="11">
        <f t="shared" si="0"/>
        <v>8647050</v>
      </c>
      <c r="Q6" s="11">
        <f t="shared" si="0"/>
        <v>6865000</v>
      </c>
      <c r="R6" s="11">
        <f t="shared" si="0"/>
        <v>15512050</v>
      </c>
    </row>
    <row r="7" spans="1:18" ht="19.5" customHeight="1" x14ac:dyDescent="0.25">
      <c r="A7" s="9" t="s">
        <v>7</v>
      </c>
      <c r="B7" s="10" t="s">
        <v>8</v>
      </c>
      <c r="C7" s="12">
        <f>SUM(C8:C10)</f>
        <v>4607</v>
      </c>
      <c r="D7" s="12">
        <f t="shared" ref="D7:R7" si="1">SUM(D8:D10)</f>
        <v>0</v>
      </c>
      <c r="E7" s="12">
        <f t="shared" si="1"/>
        <v>0</v>
      </c>
      <c r="F7" s="12">
        <f t="shared" si="1"/>
        <v>4607</v>
      </c>
      <c r="G7" s="12">
        <f t="shared" si="1"/>
        <v>0</v>
      </c>
      <c r="H7" s="12">
        <f t="shared" si="1"/>
        <v>3610800</v>
      </c>
      <c r="I7" s="12">
        <f t="shared" si="1"/>
        <v>0</v>
      </c>
      <c r="J7" s="12">
        <f t="shared" si="1"/>
        <v>3610800</v>
      </c>
      <c r="K7" s="12">
        <f t="shared" si="1"/>
        <v>4607</v>
      </c>
      <c r="L7" s="12">
        <f>SUM(L8:L10)</f>
        <v>0</v>
      </c>
      <c r="M7" s="12">
        <f t="shared" si="1"/>
        <v>0</v>
      </c>
      <c r="N7" s="12">
        <f t="shared" si="1"/>
        <v>4607</v>
      </c>
      <c r="O7" s="12">
        <f t="shared" si="1"/>
        <v>0</v>
      </c>
      <c r="P7" s="12">
        <f t="shared" si="1"/>
        <v>3610800</v>
      </c>
      <c r="Q7" s="12">
        <f t="shared" si="1"/>
        <v>0</v>
      </c>
      <c r="R7" s="12">
        <f t="shared" si="1"/>
        <v>3610800</v>
      </c>
    </row>
    <row r="8" spans="1:18" ht="19.5" customHeight="1" x14ac:dyDescent="0.25">
      <c r="A8" s="1">
        <v>1</v>
      </c>
      <c r="B8" s="5" t="s">
        <v>9</v>
      </c>
      <c r="C8" s="13">
        <f>SUM(D8:F8)</f>
        <v>4535</v>
      </c>
      <c r="D8" s="14"/>
      <c r="E8" s="14"/>
      <c r="F8" s="14">
        <v>4535</v>
      </c>
      <c r="G8" s="14"/>
      <c r="H8" s="14">
        <v>3553500</v>
      </c>
      <c r="I8" s="14"/>
      <c r="J8" s="13">
        <f>SUM(G8:I8)</f>
        <v>3553500</v>
      </c>
      <c r="K8" s="14">
        <f>SUM(L8:N8)</f>
        <v>4535</v>
      </c>
      <c r="L8" s="14">
        <f>D8</f>
        <v>0</v>
      </c>
      <c r="M8" s="14">
        <f>E8</f>
        <v>0</v>
      </c>
      <c r="N8" s="14">
        <f t="shared" ref="M8:Q22" si="2">F8</f>
        <v>4535</v>
      </c>
      <c r="O8" s="14">
        <f t="shared" si="2"/>
        <v>0</v>
      </c>
      <c r="P8" s="14">
        <f t="shared" si="2"/>
        <v>3553500</v>
      </c>
      <c r="Q8" s="14">
        <f t="shared" si="2"/>
        <v>0</v>
      </c>
      <c r="R8" s="14">
        <f>SUM(O8:Q8)</f>
        <v>3553500</v>
      </c>
    </row>
    <row r="9" spans="1:18" ht="19.5" customHeight="1" x14ac:dyDescent="0.25">
      <c r="A9" s="1">
        <v>2</v>
      </c>
      <c r="B9" s="5" t="s">
        <v>10</v>
      </c>
      <c r="C9" s="13">
        <f t="shared" ref="C9:C10" si="3">SUM(D9:F9)</f>
        <v>27</v>
      </c>
      <c r="D9" s="14"/>
      <c r="E9" s="14"/>
      <c r="F9" s="14">
        <v>27</v>
      </c>
      <c r="G9" s="14"/>
      <c r="H9" s="14">
        <v>21300</v>
      </c>
      <c r="I9" s="14"/>
      <c r="J9" s="13">
        <f t="shared" ref="J9:J10" si="4">SUM(G9:I9)</f>
        <v>21300</v>
      </c>
      <c r="K9" s="14">
        <f t="shared" ref="K9:K10" si="5">SUM(L9:N9)</f>
        <v>27</v>
      </c>
      <c r="L9" s="14">
        <f t="shared" ref="L9:L22" si="6">D9</f>
        <v>0</v>
      </c>
      <c r="M9" s="14">
        <f t="shared" si="2"/>
        <v>0</v>
      </c>
      <c r="N9" s="14">
        <f t="shared" si="2"/>
        <v>27</v>
      </c>
      <c r="O9" s="14">
        <f t="shared" si="2"/>
        <v>0</v>
      </c>
      <c r="P9" s="14">
        <f t="shared" si="2"/>
        <v>21300</v>
      </c>
      <c r="Q9" s="14">
        <f t="shared" si="2"/>
        <v>0</v>
      </c>
      <c r="R9" s="14">
        <f t="shared" ref="R9:R10" si="7">SUM(O9:Q9)</f>
        <v>21300</v>
      </c>
    </row>
    <row r="10" spans="1:18" ht="19.5" customHeight="1" x14ac:dyDescent="0.25">
      <c r="A10" s="1">
        <v>3</v>
      </c>
      <c r="B10" s="5" t="s">
        <v>11</v>
      </c>
      <c r="C10" s="13">
        <f t="shared" si="3"/>
        <v>45</v>
      </c>
      <c r="D10" s="14"/>
      <c r="E10" s="14"/>
      <c r="F10" s="14">
        <v>45</v>
      </c>
      <c r="G10" s="14"/>
      <c r="H10" s="14">
        <v>36000</v>
      </c>
      <c r="I10" s="14"/>
      <c r="J10" s="13">
        <f t="shared" si="4"/>
        <v>36000</v>
      </c>
      <c r="K10" s="14">
        <f t="shared" si="5"/>
        <v>45</v>
      </c>
      <c r="L10" s="14">
        <f t="shared" si="6"/>
        <v>0</v>
      </c>
      <c r="M10" s="14">
        <f t="shared" si="2"/>
        <v>0</v>
      </c>
      <c r="N10" s="14">
        <f t="shared" si="2"/>
        <v>45</v>
      </c>
      <c r="O10" s="14">
        <f t="shared" si="2"/>
        <v>0</v>
      </c>
      <c r="P10" s="14">
        <f t="shared" si="2"/>
        <v>36000</v>
      </c>
      <c r="Q10" s="14">
        <f t="shared" si="2"/>
        <v>0</v>
      </c>
      <c r="R10" s="14">
        <f t="shared" si="7"/>
        <v>36000</v>
      </c>
    </row>
    <row r="11" spans="1:18" ht="19.5" customHeight="1" x14ac:dyDescent="0.25">
      <c r="A11" s="9" t="s">
        <v>12</v>
      </c>
      <c r="B11" s="8" t="s">
        <v>13</v>
      </c>
      <c r="C11" s="12">
        <f>SUM(C12:C13)</f>
        <v>10</v>
      </c>
      <c r="D11" s="12">
        <f t="shared" ref="D11:R11" si="8">SUM(D12:D13)</f>
        <v>0</v>
      </c>
      <c r="E11" s="12">
        <f t="shared" si="8"/>
        <v>0</v>
      </c>
      <c r="F11" s="12">
        <f t="shared" si="8"/>
        <v>10</v>
      </c>
      <c r="G11" s="12">
        <f t="shared" si="8"/>
        <v>0</v>
      </c>
      <c r="H11" s="12">
        <f t="shared" si="8"/>
        <v>8000</v>
      </c>
      <c r="I11" s="12">
        <f t="shared" si="8"/>
        <v>0</v>
      </c>
      <c r="J11" s="12">
        <f t="shared" si="8"/>
        <v>8000</v>
      </c>
      <c r="K11" s="12">
        <f t="shared" si="8"/>
        <v>10</v>
      </c>
      <c r="L11" s="14">
        <f t="shared" si="6"/>
        <v>0</v>
      </c>
      <c r="M11" s="14">
        <f t="shared" si="2"/>
        <v>0</v>
      </c>
      <c r="N11" s="14">
        <f t="shared" si="2"/>
        <v>10</v>
      </c>
      <c r="O11" s="14">
        <f t="shared" si="2"/>
        <v>0</v>
      </c>
      <c r="P11" s="14">
        <f t="shared" si="2"/>
        <v>8000</v>
      </c>
      <c r="Q11" s="14">
        <f t="shared" si="2"/>
        <v>0</v>
      </c>
      <c r="R11" s="12">
        <f t="shared" si="8"/>
        <v>8000</v>
      </c>
    </row>
    <row r="12" spans="1:18" ht="19.5" customHeight="1" x14ac:dyDescent="0.25">
      <c r="A12" s="1">
        <v>4</v>
      </c>
      <c r="B12" s="5" t="s">
        <v>14</v>
      </c>
      <c r="C12" s="14">
        <f>SUM(D12:F12)</f>
        <v>10</v>
      </c>
      <c r="D12" s="14"/>
      <c r="E12" s="14"/>
      <c r="F12" s="14">
        <v>10</v>
      </c>
      <c r="G12" s="14"/>
      <c r="H12" s="14">
        <v>8000</v>
      </c>
      <c r="I12" s="14"/>
      <c r="J12" s="14">
        <f>SUM(G12:I12)</f>
        <v>8000</v>
      </c>
      <c r="K12" s="14">
        <f>SUM(L12:N12)</f>
        <v>10</v>
      </c>
      <c r="L12" s="14">
        <f t="shared" si="6"/>
        <v>0</v>
      </c>
      <c r="M12" s="14">
        <f t="shared" si="2"/>
        <v>0</v>
      </c>
      <c r="N12" s="14">
        <f t="shared" si="2"/>
        <v>10</v>
      </c>
      <c r="O12" s="14">
        <f t="shared" si="2"/>
        <v>0</v>
      </c>
      <c r="P12" s="14">
        <f t="shared" si="2"/>
        <v>8000</v>
      </c>
      <c r="Q12" s="14">
        <f t="shared" si="2"/>
        <v>0</v>
      </c>
      <c r="R12" s="14">
        <f>SUM(O12:Q12)</f>
        <v>8000</v>
      </c>
    </row>
    <row r="13" spans="1:18" ht="19.5" customHeight="1" x14ac:dyDescent="0.25">
      <c r="A13" s="1">
        <v>5</v>
      </c>
      <c r="B13" s="5" t="s">
        <v>15</v>
      </c>
      <c r="C13" s="14">
        <f>SUM(D13:F13)</f>
        <v>0</v>
      </c>
      <c r="D13" s="14"/>
      <c r="E13" s="14"/>
      <c r="F13" s="14"/>
      <c r="G13" s="14"/>
      <c r="H13" s="14"/>
      <c r="I13" s="14"/>
      <c r="J13" s="14">
        <f>SUM(G13:I13)</f>
        <v>0</v>
      </c>
      <c r="K13" s="14">
        <f>SUM(L13:N13)</f>
        <v>0</v>
      </c>
      <c r="L13" s="14">
        <f t="shared" si="6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14">
        <f t="shared" si="2"/>
        <v>0</v>
      </c>
      <c r="R13" s="14">
        <f>SUM(O13:Q13)</f>
        <v>0</v>
      </c>
    </row>
    <row r="14" spans="1:18" ht="19.5" customHeight="1" x14ac:dyDescent="0.25">
      <c r="A14" s="10" t="s">
        <v>16</v>
      </c>
      <c r="B14" s="10" t="s">
        <v>17</v>
      </c>
      <c r="C14" s="12">
        <f>SUM(C15:C17)</f>
        <v>7456</v>
      </c>
      <c r="D14" s="12">
        <f t="shared" ref="D14:R14" si="9">SUM(D15:D17)</f>
        <v>0</v>
      </c>
      <c r="E14" s="12">
        <f t="shared" si="9"/>
        <v>1402</v>
      </c>
      <c r="F14" s="12">
        <f t="shared" si="9"/>
        <v>6054</v>
      </c>
      <c r="G14" s="12">
        <f t="shared" si="9"/>
        <v>0</v>
      </c>
      <c r="H14" s="12">
        <f t="shared" si="9"/>
        <v>4063750</v>
      </c>
      <c r="I14" s="12">
        <f t="shared" si="9"/>
        <v>6860000</v>
      </c>
      <c r="J14" s="12">
        <f t="shared" si="9"/>
        <v>10923750</v>
      </c>
      <c r="K14" s="12">
        <f t="shared" si="9"/>
        <v>7456</v>
      </c>
      <c r="L14" s="12">
        <f t="shared" si="9"/>
        <v>0</v>
      </c>
      <c r="M14" s="12">
        <f t="shared" si="9"/>
        <v>1402</v>
      </c>
      <c r="N14" s="12">
        <f t="shared" si="9"/>
        <v>6054</v>
      </c>
      <c r="O14" s="12">
        <f t="shared" si="9"/>
        <v>0</v>
      </c>
      <c r="P14" s="12">
        <f t="shared" si="9"/>
        <v>4063750</v>
      </c>
      <c r="Q14" s="12">
        <f t="shared" si="9"/>
        <v>6860000</v>
      </c>
      <c r="R14" s="12">
        <f t="shared" si="9"/>
        <v>10923750</v>
      </c>
    </row>
    <row r="15" spans="1:18" ht="19.5" customHeight="1" x14ac:dyDescent="0.25">
      <c r="A15" s="1">
        <v>6</v>
      </c>
      <c r="B15" s="5" t="s">
        <v>18</v>
      </c>
      <c r="C15" s="13">
        <f>SUM(D15:F15)</f>
        <v>7456</v>
      </c>
      <c r="D15" s="14"/>
      <c r="E15" s="14">
        <v>1402</v>
      </c>
      <c r="F15" s="14">
        <v>6054</v>
      </c>
      <c r="G15" s="14"/>
      <c r="H15" s="14">
        <v>4063750</v>
      </c>
      <c r="I15" s="14">
        <v>6860000</v>
      </c>
      <c r="J15" s="13">
        <f>SUM(G15:I15)</f>
        <v>10923750</v>
      </c>
      <c r="K15" s="14">
        <f>SUM(L15:N15)</f>
        <v>7456</v>
      </c>
      <c r="L15" s="14">
        <f t="shared" si="6"/>
        <v>0</v>
      </c>
      <c r="M15" s="14">
        <f t="shared" si="2"/>
        <v>1402</v>
      </c>
      <c r="N15" s="14">
        <f t="shared" si="2"/>
        <v>6054</v>
      </c>
      <c r="O15" s="14">
        <f t="shared" si="2"/>
        <v>0</v>
      </c>
      <c r="P15" s="14">
        <f t="shared" si="2"/>
        <v>4063750</v>
      </c>
      <c r="Q15" s="14">
        <f t="shared" si="2"/>
        <v>6860000</v>
      </c>
      <c r="R15" s="14">
        <f>SUM(O15:Q15)</f>
        <v>10923750</v>
      </c>
    </row>
    <row r="16" spans="1:18" ht="19.5" customHeight="1" x14ac:dyDescent="0.25">
      <c r="A16" s="1">
        <v>7</v>
      </c>
      <c r="B16" s="5" t="s">
        <v>19</v>
      </c>
      <c r="C16" s="13">
        <f t="shared" ref="C16:C17" si="10">SUM(D16:F16)</f>
        <v>0</v>
      </c>
      <c r="D16" s="14"/>
      <c r="E16" s="14"/>
      <c r="F16" s="14"/>
      <c r="G16" s="14"/>
      <c r="H16" s="14"/>
      <c r="I16" s="14"/>
      <c r="J16" s="13">
        <f t="shared" ref="J16:J17" si="11">SUM(G16:I16)</f>
        <v>0</v>
      </c>
      <c r="K16" s="14">
        <f t="shared" ref="K16:K17" si="12">SUM(L16:N16)</f>
        <v>0</v>
      </c>
      <c r="L16" s="14">
        <f t="shared" si="6"/>
        <v>0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4">
        <f t="shared" si="2"/>
        <v>0</v>
      </c>
      <c r="Q16" s="14">
        <f t="shared" si="2"/>
        <v>0</v>
      </c>
      <c r="R16" s="14">
        <f t="shared" ref="R16:R17" si="13">SUM(O16:Q16)</f>
        <v>0</v>
      </c>
    </row>
    <row r="17" spans="1:18" ht="19.5" customHeight="1" x14ac:dyDescent="0.25">
      <c r="A17" s="1">
        <v>8</v>
      </c>
      <c r="B17" s="5" t="s">
        <v>20</v>
      </c>
      <c r="C17" s="13">
        <f t="shared" si="10"/>
        <v>0</v>
      </c>
      <c r="D17" s="14"/>
      <c r="E17" s="14"/>
      <c r="F17" s="14"/>
      <c r="G17" s="14"/>
      <c r="H17" s="14"/>
      <c r="I17" s="14"/>
      <c r="J17" s="13">
        <f t="shared" si="11"/>
        <v>0</v>
      </c>
      <c r="K17" s="14">
        <f t="shared" si="12"/>
        <v>0</v>
      </c>
      <c r="L17" s="14">
        <f t="shared" si="6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13"/>
        <v>0</v>
      </c>
    </row>
    <row r="18" spans="1:18" ht="19.5" customHeight="1" x14ac:dyDescent="0.25">
      <c r="A18" s="7" t="s">
        <v>21</v>
      </c>
      <c r="B18" s="7" t="s">
        <v>22</v>
      </c>
      <c r="C18" s="15">
        <f>SUM(C19:C20)</f>
        <v>1297</v>
      </c>
      <c r="D18" s="15">
        <f t="shared" ref="D18:R18" si="14">SUM(D19:D20)</f>
        <v>0</v>
      </c>
      <c r="E18" s="15">
        <f t="shared" si="14"/>
        <v>1</v>
      </c>
      <c r="F18" s="15">
        <f t="shared" si="14"/>
        <v>1296</v>
      </c>
      <c r="G18" s="15">
        <f t="shared" si="14"/>
        <v>0</v>
      </c>
      <c r="H18" s="15">
        <f t="shared" si="14"/>
        <v>964500</v>
      </c>
      <c r="I18" s="15">
        <f t="shared" si="14"/>
        <v>5000</v>
      </c>
      <c r="J18" s="15">
        <f t="shared" si="14"/>
        <v>969500</v>
      </c>
      <c r="K18" s="15">
        <f t="shared" si="14"/>
        <v>1297</v>
      </c>
      <c r="L18" s="15">
        <f t="shared" si="14"/>
        <v>0</v>
      </c>
      <c r="M18" s="15">
        <f t="shared" si="14"/>
        <v>1</v>
      </c>
      <c r="N18" s="15">
        <f t="shared" si="14"/>
        <v>1296</v>
      </c>
      <c r="O18" s="15">
        <f t="shared" si="14"/>
        <v>0</v>
      </c>
      <c r="P18" s="15">
        <f t="shared" si="14"/>
        <v>964500</v>
      </c>
      <c r="Q18" s="15">
        <f t="shared" si="14"/>
        <v>5000</v>
      </c>
      <c r="R18" s="15">
        <f t="shared" si="14"/>
        <v>969500</v>
      </c>
    </row>
    <row r="19" spans="1:18" ht="19.5" customHeight="1" x14ac:dyDescent="0.25">
      <c r="A19" s="3">
        <v>9</v>
      </c>
      <c r="B19" s="4" t="s">
        <v>23</v>
      </c>
      <c r="C19" s="16">
        <f>SUM(D19:F19)</f>
        <v>1297</v>
      </c>
      <c r="D19" s="17"/>
      <c r="E19" s="18">
        <v>1</v>
      </c>
      <c r="F19" s="19">
        <v>1296</v>
      </c>
      <c r="G19" s="19"/>
      <c r="H19" s="19">
        <v>964500</v>
      </c>
      <c r="I19" s="19">
        <v>5000</v>
      </c>
      <c r="J19" s="16">
        <f>SUM(G19:I19)</f>
        <v>969500</v>
      </c>
      <c r="K19" s="20">
        <f>SUM(L19:N19)</f>
        <v>1297</v>
      </c>
      <c r="L19" s="14">
        <f t="shared" si="6"/>
        <v>0</v>
      </c>
      <c r="M19" s="14">
        <f t="shared" si="2"/>
        <v>1</v>
      </c>
      <c r="N19" s="14">
        <f t="shared" si="2"/>
        <v>1296</v>
      </c>
      <c r="O19" s="14">
        <f t="shared" si="2"/>
        <v>0</v>
      </c>
      <c r="P19" s="14">
        <f t="shared" si="2"/>
        <v>964500</v>
      </c>
      <c r="Q19" s="14">
        <f t="shared" si="2"/>
        <v>5000</v>
      </c>
      <c r="R19" s="20">
        <f>SUM(O19:Q19)</f>
        <v>969500</v>
      </c>
    </row>
    <row r="20" spans="1:18" ht="19.5" customHeight="1" x14ac:dyDescent="0.25">
      <c r="A20" s="4">
        <v>10</v>
      </c>
      <c r="B20" s="2" t="s">
        <v>24</v>
      </c>
      <c r="C20" s="16">
        <f>SUM(D20:F20)</f>
        <v>0</v>
      </c>
      <c r="D20" s="21"/>
      <c r="E20" s="17"/>
      <c r="F20" s="21"/>
      <c r="G20" s="20"/>
      <c r="H20" s="19"/>
      <c r="I20" s="19"/>
      <c r="J20" s="16">
        <f>SUM(G20:I20)</f>
        <v>0</v>
      </c>
      <c r="K20" s="20">
        <f>SUM(L20:N20)</f>
        <v>0</v>
      </c>
      <c r="L20" s="14">
        <f t="shared" si="6"/>
        <v>0</v>
      </c>
      <c r="M20" s="14">
        <f t="shared" si="2"/>
        <v>0</v>
      </c>
      <c r="N20" s="14">
        <f t="shared" si="2"/>
        <v>0</v>
      </c>
      <c r="O20" s="14">
        <f t="shared" si="2"/>
        <v>0</v>
      </c>
      <c r="P20" s="14">
        <f t="shared" si="2"/>
        <v>0</v>
      </c>
      <c r="Q20" s="14">
        <f t="shared" si="2"/>
        <v>0</v>
      </c>
      <c r="R20" s="20">
        <f>SUM(O20:Q20)</f>
        <v>0</v>
      </c>
    </row>
    <row r="21" spans="1:18" ht="19.5" customHeight="1" x14ac:dyDescent="0.25">
      <c r="A21" s="7" t="s">
        <v>25</v>
      </c>
      <c r="B21" s="7" t="s">
        <v>26</v>
      </c>
      <c r="C21" s="11">
        <f>SUM(C22)</f>
        <v>0</v>
      </c>
      <c r="D21" s="11">
        <f t="shared" ref="D21:R21" si="15">SUM(D22)</f>
        <v>0</v>
      </c>
      <c r="E21" s="11">
        <f t="shared" si="15"/>
        <v>0</v>
      </c>
      <c r="F21" s="11">
        <f t="shared" si="15"/>
        <v>0</v>
      </c>
      <c r="G21" s="11">
        <f t="shared" si="15"/>
        <v>0</v>
      </c>
      <c r="H21" s="11">
        <f t="shared" si="15"/>
        <v>0</v>
      </c>
      <c r="I21" s="11">
        <f t="shared" si="15"/>
        <v>0</v>
      </c>
      <c r="J21" s="11">
        <f t="shared" si="15"/>
        <v>0</v>
      </c>
      <c r="K21" s="11">
        <f t="shared" si="15"/>
        <v>0</v>
      </c>
      <c r="L21" s="14">
        <f t="shared" si="6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2"/>
        <v>0</v>
      </c>
      <c r="Q21" s="14">
        <f t="shared" si="2"/>
        <v>0</v>
      </c>
      <c r="R21" s="11">
        <f t="shared" si="15"/>
        <v>0</v>
      </c>
    </row>
    <row r="22" spans="1:18" ht="19.5" customHeight="1" x14ac:dyDescent="0.25">
      <c r="A22" s="4">
        <v>11</v>
      </c>
      <c r="B22" s="4" t="s">
        <v>27</v>
      </c>
      <c r="C22" s="20">
        <f>SUM(D22:F22)</f>
        <v>0</v>
      </c>
      <c r="D22" s="11"/>
      <c r="E22" s="12"/>
      <c r="F22" s="20"/>
      <c r="G22" s="11"/>
      <c r="H22" s="20"/>
      <c r="I22" s="11"/>
      <c r="J22" s="22">
        <f>SUM(G22:I22)</f>
        <v>0</v>
      </c>
      <c r="K22" s="20">
        <f>SUM(L22:N22)</f>
        <v>0</v>
      </c>
      <c r="L22" s="14">
        <f t="shared" si="6"/>
        <v>0</v>
      </c>
      <c r="M22" s="14">
        <f t="shared" si="2"/>
        <v>0</v>
      </c>
      <c r="N22" s="14">
        <f t="shared" si="2"/>
        <v>0</v>
      </c>
      <c r="O22" s="14">
        <f t="shared" si="2"/>
        <v>0</v>
      </c>
      <c r="P22" s="14">
        <f t="shared" si="2"/>
        <v>0</v>
      </c>
      <c r="Q22" s="14">
        <f t="shared" si="2"/>
        <v>0</v>
      </c>
      <c r="R22" s="20">
        <f>SUM(O22:Q22)</f>
        <v>0</v>
      </c>
    </row>
  </sheetData>
  <mergeCells count="16">
    <mergeCell ref="H4:H5"/>
    <mergeCell ref="I4:I5"/>
    <mergeCell ref="J4:J5"/>
    <mergeCell ref="K4:N4"/>
    <mergeCell ref="A1:R1"/>
    <mergeCell ref="A2:R2"/>
    <mergeCell ref="O4:O5"/>
    <mergeCell ref="P4:P5"/>
    <mergeCell ref="Q4:Q5"/>
    <mergeCell ref="R4:R5"/>
    <mergeCell ref="A3:A5"/>
    <mergeCell ref="B3:B5"/>
    <mergeCell ref="C3:J3"/>
    <mergeCell ref="K3:R3"/>
    <mergeCell ref="C4:F4"/>
    <mergeCell ref="G4:G5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T8" sqref="T8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8" width="8.7109375" customWidth="1"/>
    <col min="9" max="9" width="8.5703125" customWidth="1"/>
    <col min="10" max="10" width="9.7109375" customWidth="1"/>
    <col min="11" max="11" width="6.85546875" customWidth="1"/>
    <col min="12" max="12" width="7.28515625" customWidth="1"/>
    <col min="13" max="13" width="6.28515625" customWidth="1"/>
    <col min="14" max="14" width="8.42578125" customWidth="1"/>
    <col min="15" max="15" width="7.5703125" customWidth="1"/>
    <col min="16" max="16" width="9.28515625" customWidth="1"/>
    <col min="17" max="17" width="9.85546875" customWidth="1"/>
    <col min="18" max="18" width="9.42578125" customWidth="1"/>
  </cols>
  <sheetData>
    <row r="1" spans="1:18" ht="15.75" x14ac:dyDescent="0.2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.75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25">
      <c r="A3" s="47" t="s">
        <v>0</v>
      </c>
      <c r="B3" s="47" t="s">
        <v>1</v>
      </c>
      <c r="C3" s="50" t="s">
        <v>40</v>
      </c>
      <c r="D3" s="51"/>
      <c r="E3" s="51"/>
      <c r="F3" s="51"/>
      <c r="G3" s="51"/>
      <c r="H3" s="51"/>
      <c r="I3" s="51"/>
      <c r="J3" s="52"/>
      <c r="K3" s="50" t="s">
        <v>38</v>
      </c>
      <c r="L3" s="51"/>
      <c r="M3" s="51"/>
      <c r="N3" s="51"/>
      <c r="O3" s="51"/>
      <c r="P3" s="51"/>
      <c r="Q3" s="51"/>
      <c r="R3" s="52"/>
    </row>
    <row r="4" spans="1:18" x14ac:dyDescent="0.25">
      <c r="A4" s="49"/>
      <c r="B4" s="49"/>
      <c r="C4" s="42" t="s">
        <v>2</v>
      </c>
      <c r="D4" s="43"/>
      <c r="E4" s="43"/>
      <c r="F4" s="44"/>
      <c r="G4" s="40" t="s">
        <v>30</v>
      </c>
      <c r="H4" s="40" t="s">
        <v>29</v>
      </c>
      <c r="I4" s="40" t="s">
        <v>33</v>
      </c>
      <c r="J4" s="40" t="s">
        <v>31</v>
      </c>
      <c r="K4" s="42" t="s">
        <v>2</v>
      </c>
      <c r="L4" s="43"/>
      <c r="M4" s="43"/>
      <c r="N4" s="44"/>
      <c r="O4" s="47" t="s">
        <v>30</v>
      </c>
      <c r="P4" s="47" t="s">
        <v>29</v>
      </c>
      <c r="Q4" s="47" t="s">
        <v>34</v>
      </c>
      <c r="R4" s="47" t="s">
        <v>28</v>
      </c>
    </row>
    <row r="5" spans="1:18" ht="73.5" customHeight="1" x14ac:dyDescent="0.25">
      <c r="A5" s="48"/>
      <c r="B5" s="48"/>
      <c r="C5" s="23" t="s">
        <v>3</v>
      </c>
      <c r="D5" s="23" t="s">
        <v>4</v>
      </c>
      <c r="E5" s="24" t="s">
        <v>32</v>
      </c>
      <c r="F5" s="23" t="s">
        <v>5</v>
      </c>
      <c r="G5" s="41"/>
      <c r="H5" s="41"/>
      <c r="I5" s="41"/>
      <c r="J5" s="41"/>
      <c r="K5" s="23" t="s">
        <v>3</v>
      </c>
      <c r="L5" s="23" t="s">
        <v>4</v>
      </c>
      <c r="M5" s="23" t="s">
        <v>32</v>
      </c>
      <c r="N5" s="23" t="s">
        <v>5</v>
      </c>
      <c r="O5" s="48"/>
      <c r="P5" s="48"/>
      <c r="Q5" s="48"/>
      <c r="R5" s="48"/>
    </row>
    <row r="6" spans="1:18" ht="19.5" customHeight="1" x14ac:dyDescent="0.25">
      <c r="A6" s="2"/>
      <c r="B6" s="6" t="s">
        <v>6</v>
      </c>
      <c r="C6" s="11">
        <f>C7+C11+C14+C18+C21</f>
        <v>14679</v>
      </c>
      <c r="D6" s="11">
        <f t="shared" ref="D6:R6" si="0">D7+D11+D14+D18+D21</f>
        <v>0</v>
      </c>
      <c r="E6" s="11">
        <f t="shared" si="0"/>
        <v>1698</v>
      </c>
      <c r="F6" s="11">
        <f t="shared" si="0"/>
        <v>12981</v>
      </c>
      <c r="G6" s="11">
        <f t="shared" si="0"/>
        <v>0</v>
      </c>
      <c r="H6" s="11">
        <f t="shared" si="0"/>
        <v>9268500</v>
      </c>
      <c r="I6" s="11">
        <f t="shared" si="0"/>
        <v>8317000</v>
      </c>
      <c r="J6" s="11">
        <f t="shared" si="0"/>
        <v>17585500</v>
      </c>
      <c r="K6" s="11">
        <f t="shared" si="0"/>
        <v>28049</v>
      </c>
      <c r="L6" s="11">
        <f t="shared" si="0"/>
        <v>0</v>
      </c>
      <c r="M6" s="11">
        <f t="shared" si="0"/>
        <v>3101</v>
      </c>
      <c r="N6" s="11">
        <f t="shared" si="0"/>
        <v>24948</v>
      </c>
      <c r="O6" s="11">
        <f t="shared" si="0"/>
        <v>0</v>
      </c>
      <c r="P6" s="11">
        <f t="shared" si="0"/>
        <v>17915550</v>
      </c>
      <c r="Q6" s="11">
        <f t="shared" si="0"/>
        <v>15182000</v>
      </c>
      <c r="R6" s="11">
        <f t="shared" si="0"/>
        <v>33097550</v>
      </c>
    </row>
    <row r="7" spans="1:18" ht="19.5" customHeight="1" x14ac:dyDescent="0.25">
      <c r="A7" s="9" t="s">
        <v>7</v>
      </c>
      <c r="B7" s="10" t="s">
        <v>8</v>
      </c>
      <c r="C7" s="12">
        <f>SUM(C8:C10)</f>
        <v>5075</v>
      </c>
      <c r="D7" s="12">
        <f t="shared" ref="D7:R7" si="1">SUM(D8:D10)</f>
        <v>0</v>
      </c>
      <c r="E7" s="12">
        <f t="shared" si="1"/>
        <v>0</v>
      </c>
      <c r="F7" s="12">
        <f t="shared" si="1"/>
        <v>5075</v>
      </c>
      <c r="G7" s="12">
        <f t="shared" si="1"/>
        <v>0</v>
      </c>
      <c r="H7" s="12">
        <f t="shared" si="1"/>
        <v>3969400</v>
      </c>
      <c r="I7" s="12">
        <f t="shared" si="1"/>
        <v>0</v>
      </c>
      <c r="J7" s="12">
        <f t="shared" si="1"/>
        <v>3969400</v>
      </c>
      <c r="K7" s="12">
        <f t="shared" si="1"/>
        <v>9682</v>
      </c>
      <c r="L7" s="12">
        <f>SUM(L8:L10)</f>
        <v>0</v>
      </c>
      <c r="M7" s="12">
        <f t="shared" si="1"/>
        <v>0</v>
      </c>
      <c r="N7" s="12">
        <f t="shared" si="1"/>
        <v>9682</v>
      </c>
      <c r="O7" s="12">
        <f t="shared" si="1"/>
        <v>0</v>
      </c>
      <c r="P7" s="12">
        <f t="shared" si="1"/>
        <v>7580200</v>
      </c>
      <c r="Q7" s="12">
        <f t="shared" si="1"/>
        <v>0</v>
      </c>
      <c r="R7" s="12">
        <f t="shared" si="1"/>
        <v>7580200</v>
      </c>
    </row>
    <row r="8" spans="1:18" ht="19.5" customHeight="1" x14ac:dyDescent="0.25">
      <c r="A8" s="1">
        <v>1</v>
      </c>
      <c r="B8" s="5" t="s">
        <v>9</v>
      </c>
      <c r="C8" s="13">
        <f>SUM(D8:F8)</f>
        <v>4995</v>
      </c>
      <c r="D8" s="14"/>
      <c r="E8" s="14"/>
      <c r="F8" s="14">
        <v>4995</v>
      </c>
      <c r="G8" s="14"/>
      <c r="H8" s="14">
        <v>3905400</v>
      </c>
      <c r="I8" s="14"/>
      <c r="J8" s="13">
        <f>SUM(G8:I8)</f>
        <v>3905400</v>
      </c>
      <c r="K8" s="14">
        <f>SUM(L8:N8)</f>
        <v>9530</v>
      </c>
      <c r="L8" s="14">
        <f>D8+'10 ngày đầu tháng 1.2024'!L8</f>
        <v>0</v>
      </c>
      <c r="M8" s="14">
        <f>E8+'10 ngày đầu tháng 1.2024'!M8</f>
        <v>0</v>
      </c>
      <c r="N8" s="14">
        <f>F8+'10 ngày đầu tháng 1.2024'!N8</f>
        <v>9530</v>
      </c>
      <c r="O8" s="14">
        <f>G8+'10 ngày đầu tháng 1.2024'!O8</f>
        <v>0</v>
      </c>
      <c r="P8" s="14">
        <f>H8+'10 ngày đầu tháng 1.2024'!P8</f>
        <v>7458900</v>
      </c>
      <c r="Q8" s="14">
        <f>I8+'10 ngày đầu tháng 1.2024'!Q8</f>
        <v>0</v>
      </c>
      <c r="R8" s="14">
        <f>SUM(O8:Q8)</f>
        <v>7458900</v>
      </c>
    </row>
    <row r="9" spans="1:18" ht="19.5" customHeight="1" x14ac:dyDescent="0.25">
      <c r="A9" s="1">
        <v>2</v>
      </c>
      <c r="B9" s="5" t="s">
        <v>10</v>
      </c>
      <c r="C9" s="13">
        <f t="shared" ref="C9:C10" si="2">SUM(D9:F9)</f>
        <v>29</v>
      </c>
      <c r="D9" s="14"/>
      <c r="E9" s="14"/>
      <c r="F9" s="14">
        <v>29</v>
      </c>
      <c r="G9" s="14"/>
      <c r="H9" s="14">
        <v>23200</v>
      </c>
      <c r="I9" s="14"/>
      <c r="J9" s="13">
        <f t="shared" ref="J9:J10" si="3">SUM(G9:I9)</f>
        <v>23200</v>
      </c>
      <c r="K9" s="14">
        <f t="shared" ref="K9:K10" si="4">SUM(L9:N9)</f>
        <v>56</v>
      </c>
      <c r="L9" s="14">
        <f>D9+'10 ngày đầu tháng 1.2024'!L9</f>
        <v>0</v>
      </c>
      <c r="M9" s="14">
        <f>E9+'10 ngày đầu tháng 1.2024'!M9</f>
        <v>0</v>
      </c>
      <c r="N9" s="14">
        <f>F9+'10 ngày đầu tháng 1.2024'!N9</f>
        <v>56</v>
      </c>
      <c r="O9" s="14">
        <f>G9+'10 ngày đầu tháng 1.2024'!O9</f>
        <v>0</v>
      </c>
      <c r="P9" s="14">
        <f>H9+'10 ngày đầu tháng 1.2024'!P9</f>
        <v>44500</v>
      </c>
      <c r="Q9" s="14">
        <f>I9+'10 ngày đầu tháng 1.2024'!Q9</f>
        <v>0</v>
      </c>
      <c r="R9" s="14">
        <f t="shared" ref="R9:R10" si="5">SUM(O9:Q9)</f>
        <v>44500</v>
      </c>
    </row>
    <row r="10" spans="1:18" ht="19.5" customHeight="1" x14ac:dyDescent="0.25">
      <c r="A10" s="1">
        <v>3</v>
      </c>
      <c r="B10" s="5" t="s">
        <v>11</v>
      </c>
      <c r="C10" s="13">
        <f t="shared" si="2"/>
        <v>51</v>
      </c>
      <c r="D10" s="14"/>
      <c r="E10" s="14"/>
      <c r="F10" s="14">
        <v>51</v>
      </c>
      <c r="G10" s="14"/>
      <c r="H10" s="14">
        <v>40800</v>
      </c>
      <c r="I10" s="14"/>
      <c r="J10" s="13">
        <f t="shared" si="3"/>
        <v>40800</v>
      </c>
      <c r="K10" s="14">
        <f t="shared" si="4"/>
        <v>96</v>
      </c>
      <c r="L10" s="14">
        <f>D10+'10 ngày đầu tháng 1.2024'!L10</f>
        <v>0</v>
      </c>
      <c r="M10" s="14">
        <f>E10+'10 ngày đầu tháng 1.2024'!M10</f>
        <v>0</v>
      </c>
      <c r="N10" s="14">
        <f>F10+'10 ngày đầu tháng 1.2024'!N10</f>
        <v>96</v>
      </c>
      <c r="O10" s="14">
        <f>G10+'10 ngày đầu tháng 1.2024'!O10</f>
        <v>0</v>
      </c>
      <c r="P10" s="14">
        <f>H10+'10 ngày đầu tháng 1.2024'!P10</f>
        <v>76800</v>
      </c>
      <c r="Q10" s="14">
        <f>I10+'10 ngày đầu tháng 1.2024'!Q10</f>
        <v>0</v>
      </c>
      <c r="R10" s="14">
        <f t="shared" si="5"/>
        <v>76800</v>
      </c>
    </row>
    <row r="11" spans="1:18" ht="19.5" customHeight="1" x14ac:dyDescent="0.25">
      <c r="A11" s="9" t="s">
        <v>12</v>
      </c>
      <c r="B11" s="8" t="s">
        <v>13</v>
      </c>
      <c r="C11" s="12">
        <f>SUM(C12:C13)</f>
        <v>7</v>
      </c>
      <c r="D11" s="12">
        <f t="shared" ref="D11:R11" si="6">SUM(D12:D13)</f>
        <v>0</v>
      </c>
      <c r="E11" s="12">
        <f t="shared" si="6"/>
        <v>0</v>
      </c>
      <c r="F11" s="12">
        <f t="shared" si="6"/>
        <v>7</v>
      </c>
      <c r="G11" s="12">
        <f t="shared" si="6"/>
        <v>0</v>
      </c>
      <c r="H11" s="12">
        <f t="shared" si="6"/>
        <v>5600</v>
      </c>
      <c r="I11" s="12">
        <f t="shared" si="6"/>
        <v>0</v>
      </c>
      <c r="J11" s="12">
        <f t="shared" si="6"/>
        <v>5600</v>
      </c>
      <c r="K11" s="12">
        <f t="shared" si="6"/>
        <v>17</v>
      </c>
      <c r="L11" s="12">
        <f t="shared" si="6"/>
        <v>0</v>
      </c>
      <c r="M11" s="12">
        <f t="shared" si="6"/>
        <v>0</v>
      </c>
      <c r="N11" s="12">
        <f t="shared" si="6"/>
        <v>17</v>
      </c>
      <c r="O11" s="12">
        <f t="shared" si="6"/>
        <v>0</v>
      </c>
      <c r="P11" s="12">
        <f t="shared" si="6"/>
        <v>13600</v>
      </c>
      <c r="Q11" s="12">
        <f t="shared" si="6"/>
        <v>0</v>
      </c>
      <c r="R11" s="12">
        <f t="shared" si="6"/>
        <v>13600</v>
      </c>
    </row>
    <row r="12" spans="1:18" ht="19.5" customHeight="1" x14ac:dyDescent="0.25">
      <c r="A12" s="1">
        <v>4</v>
      </c>
      <c r="B12" s="5" t="s">
        <v>14</v>
      </c>
      <c r="C12" s="14">
        <f>SUM(D12:F12)</f>
        <v>7</v>
      </c>
      <c r="D12" s="14"/>
      <c r="E12" s="14"/>
      <c r="F12" s="14">
        <v>7</v>
      </c>
      <c r="G12" s="14"/>
      <c r="H12" s="14">
        <v>5600</v>
      </c>
      <c r="I12" s="14"/>
      <c r="J12" s="14">
        <f>SUM(G12:I12)</f>
        <v>5600</v>
      </c>
      <c r="K12" s="14">
        <f>SUM(L12:N12)</f>
        <v>17</v>
      </c>
      <c r="L12" s="14">
        <f>D12+'10 ngày đầu tháng 1.2024'!L12</f>
        <v>0</v>
      </c>
      <c r="M12" s="14">
        <f>E12+'10 ngày đầu tháng 1.2024'!M12</f>
        <v>0</v>
      </c>
      <c r="N12" s="14">
        <f>F12+'10 ngày đầu tháng 1.2024'!N12</f>
        <v>17</v>
      </c>
      <c r="O12" s="14">
        <f>G12+'10 ngày đầu tháng 1.2024'!O12</f>
        <v>0</v>
      </c>
      <c r="P12" s="14">
        <f>H12+'10 ngày đầu tháng 1.2024'!P12</f>
        <v>13600</v>
      </c>
      <c r="Q12" s="14">
        <f>I12+'10 ngày đầu tháng 1.2024'!Q12</f>
        <v>0</v>
      </c>
      <c r="R12" s="14">
        <f>SUM(O12:Q12)</f>
        <v>13600</v>
      </c>
    </row>
    <row r="13" spans="1:18" ht="19.5" customHeight="1" x14ac:dyDescent="0.25">
      <c r="A13" s="1">
        <v>5</v>
      </c>
      <c r="B13" s="5" t="s">
        <v>15</v>
      </c>
      <c r="C13" s="14">
        <f>SUM(D13:F13)</f>
        <v>0</v>
      </c>
      <c r="D13" s="14"/>
      <c r="E13" s="14"/>
      <c r="F13" s="14"/>
      <c r="G13" s="14"/>
      <c r="H13" s="14"/>
      <c r="I13" s="14"/>
      <c r="J13" s="14">
        <f>SUM(G13:I13)</f>
        <v>0</v>
      </c>
      <c r="K13" s="14">
        <f>SUM(L13:N13)</f>
        <v>0</v>
      </c>
      <c r="L13" s="14">
        <f>D13+'10 ngày đầu tháng 1.2024'!L13</f>
        <v>0</v>
      </c>
      <c r="M13" s="14">
        <f>E13+'10 ngày đầu tháng 1.2024'!M13</f>
        <v>0</v>
      </c>
      <c r="N13" s="14">
        <f>F13+'10 ngày đầu tháng 1.2024'!N13</f>
        <v>0</v>
      </c>
      <c r="O13" s="14">
        <f>G13+'10 ngày đầu tháng 1.2024'!O13</f>
        <v>0</v>
      </c>
      <c r="P13" s="14">
        <f>H13+'10 ngày đầu tháng 1.2024'!P13</f>
        <v>0</v>
      </c>
      <c r="Q13" s="14">
        <f>I13+'10 ngày đầu tháng 1.2024'!Q13</f>
        <v>0</v>
      </c>
      <c r="R13" s="14">
        <f>SUM(O13:Q13)</f>
        <v>0</v>
      </c>
    </row>
    <row r="14" spans="1:18" ht="19.5" customHeight="1" x14ac:dyDescent="0.25">
      <c r="A14" s="10" t="s">
        <v>16</v>
      </c>
      <c r="B14" s="10" t="s">
        <v>17</v>
      </c>
      <c r="C14" s="12">
        <f>SUM(C15:C17)</f>
        <v>8193</v>
      </c>
      <c r="D14" s="12">
        <f t="shared" ref="D14:R14" si="7">SUM(D15:D17)</f>
        <v>0</v>
      </c>
      <c r="E14" s="12">
        <f t="shared" si="7"/>
        <v>1694</v>
      </c>
      <c r="F14" s="12">
        <f t="shared" si="7"/>
        <v>6499</v>
      </c>
      <c r="G14" s="12">
        <f t="shared" si="7"/>
        <v>0</v>
      </c>
      <c r="H14" s="12">
        <f t="shared" si="7"/>
        <v>4240500</v>
      </c>
      <c r="I14" s="12">
        <f t="shared" si="7"/>
        <v>8297000</v>
      </c>
      <c r="J14" s="12">
        <f t="shared" si="7"/>
        <v>12537500</v>
      </c>
      <c r="K14" s="12">
        <f t="shared" si="7"/>
        <v>15649</v>
      </c>
      <c r="L14" s="12">
        <f t="shared" si="7"/>
        <v>0</v>
      </c>
      <c r="M14" s="12">
        <f t="shared" si="7"/>
        <v>3096</v>
      </c>
      <c r="N14" s="12">
        <f t="shared" si="7"/>
        <v>12553</v>
      </c>
      <c r="O14" s="12">
        <f t="shared" si="7"/>
        <v>0</v>
      </c>
      <c r="P14" s="12">
        <f t="shared" si="7"/>
        <v>8304250</v>
      </c>
      <c r="Q14" s="12">
        <f t="shared" si="7"/>
        <v>15157000</v>
      </c>
      <c r="R14" s="12">
        <f t="shared" si="7"/>
        <v>23461250</v>
      </c>
    </row>
    <row r="15" spans="1:18" ht="19.5" customHeight="1" x14ac:dyDescent="0.25">
      <c r="A15" s="1">
        <v>6</v>
      </c>
      <c r="B15" s="5" t="s">
        <v>18</v>
      </c>
      <c r="C15" s="13">
        <f>SUM(D15:F15)</f>
        <v>8193</v>
      </c>
      <c r="D15" s="14"/>
      <c r="E15" s="14">
        <v>1694</v>
      </c>
      <c r="F15" s="14">
        <v>6499</v>
      </c>
      <c r="G15" s="14"/>
      <c r="H15" s="14">
        <v>4240500</v>
      </c>
      <c r="I15" s="14">
        <v>8297000</v>
      </c>
      <c r="J15" s="13">
        <f>SUM(G15:I15)</f>
        <v>12537500</v>
      </c>
      <c r="K15" s="14">
        <f>SUM(L15:N15)</f>
        <v>15649</v>
      </c>
      <c r="L15" s="14">
        <f>D15+'10 ngày đầu tháng 1.2024'!L15</f>
        <v>0</v>
      </c>
      <c r="M15" s="14">
        <f>E15+'10 ngày đầu tháng 1.2024'!M15</f>
        <v>3096</v>
      </c>
      <c r="N15" s="14">
        <f>F15+'10 ngày đầu tháng 1.2024'!N15</f>
        <v>12553</v>
      </c>
      <c r="O15" s="14">
        <f>G15+'10 ngày đầu tháng 1.2024'!O15</f>
        <v>0</v>
      </c>
      <c r="P15" s="14">
        <f>H15+'10 ngày đầu tháng 1.2024'!P15</f>
        <v>8304250</v>
      </c>
      <c r="Q15" s="14">
        <f>I15+'10 ngày đầu tháng 1.2024'!Q15</f>
        <v>15157000</v>
      </c>
      <c r="R15" s="14">
        <f>SUM(O15:Q15)</f>
        <v>23461250</v>
      </c>
    </row>
    <row r="16" spans="1:18" ht="19.5" customHeight="1" x14ac:dyDescent="0.25">
      <c r="A16" s="1">
        <v>7</v>
      </c>
      <c r="B16" s="5" t="s">
        <v>19</v>
      </c>
      <c r="C16" s="13">
        <f t="shared" ref="C16:C17" si="8">SUM(D16:F16)</f>
        <v>0</v>
      </c>
      <c r="D16" s="14"/>
      <c r="E16" s="14"/>
      <c r="F16" s="14"/>
      <c r="G16" s="14"/>
      <c r="H16" s="14"/>
      <c r="I16" s="14"/>
      <c r="J16" s="13">
        <f t="shared" ref="J16:J17" si="9">SUM(G16:I16)</f>
        <v>0</v>
      </c>
      <c r="K16" s="14">
        <f t="shared" ref="K16:K17" si="10">SUM(L16:N16)</f>
        <v>0</v>
      </c>
      <c r="L16" s="14">
        <f>D16+'10 ngày đầu tháng 1.2024'!L16</f>
        <v>0</v>
      </c>
      <c r="M16" s="14">
        <f>E16+'10 ngày đầu tháng 1.2024'!M16</f>
        <v>0</v>
      </c>
      <c r="N16" s="14">
        <f>F16+'10 ngày đầu tháng 1.2024'!N16</f>
        <v>0</v>
      </c>
      <c r="O16" s="14">
        <f>G16+'10 ngày đầu tháng 1.2024'!O16</f>
        <v>0</v>
      </c>
      <c r="P16" s="14">
        <f>H16+'10 ngày đầu tháng 1.2024'!P16</f>
        <v>0</v>
      </c>
      <c r="Q16" s="14">
        <f>I16+'10 ngày đầu tháng 1.2024'!Q16</f>
        <v>0</v>
      </c>
      <c r="R16" s="14">
        <f t="shared" ref="R16:R17" si="11">SUM(O16:Q16)</f>
        <v>0</v>
      </c>
    </row>
    <row r="17" spans="1:18" ht="19.5" customHeight="1" x14ac:dyDescent="0.25">
      <c r="A17" s="1">
        <v>8</v>
      </c>
      <c r="B17" s="5" t="s">
        <v>20</v>
      </c>
      <c r="C17" s="13">
        <f t="shared" si="8"/>
        <v>0</v>
      </c>
      <c r="D17" s="14"/>
      <c r="E17" s="14"/>
      <c r="F17" s="14"/>
      <c r="G17" s="14"/>
      <c r="H17" s="14"/>
      <c r="I17" s="14"/>
      <c r="J17" s="13">
        <f t="shared" si="9"/>
        <v>0</v>
      </c>
      <c r="K17" s="14">
        <f t="shared" si="10"/>
        <v>0</v>
      </c>
      <c r="L17" s="14">
        <f>D17+'10 ngày đầu tháng 1.2024'!L17</f>
        <v>0</v>
      </c>
      <c r="M17" s="14">
        <f>E17+'10 ngày đầu tháng 1.2024'!M17</f>
        <v>0</v>
      </c>
      <c r="N17" s="14">
        <f>F17+'10 ngày đầu tháng 1.2024'!N17</f>
        <v>0</v>
      </c>
      <c r="O17" s="14">
        <f>G17+'10 ngày đầu tháng 1.2024'!O17</f>
        <v>0</v>
      </c>
      <c r="P17" s="14">
        <f>H17+'10 ngày đầu tháng 1.2024'!P17</f>
        <v>0</v>
      </c>
      <c r="Q17" s="14">
        <f>I17+'10 ngày đầu tháng 1.2024'!Q17</f>
        <v>0</v>
      </c>
      <c r="R17" s="14">
        <f t="shared" si="11"/>
        <v>0</v>
      </c>
    </row>
    <row r="18" spans="1:18" ht="19.5" customHeight="1" x14ac:dyDescent="0.25">
      <c r="A18" s="7" t="s">
        <v>21</v>
      </c>
      <c r="B18" s="7" t="s">
        <v>22</v>
      </c>
      <c r="C18" s="15">
        <f>SUM(C19:C20)</f>
        <v>1404</v>
      </c>
      <c r="D18" s="15">
        <f t="shared" ref="D18:R18" si="12">SUM(D19:D20)</f>
        <v>0</v>
      </c>
      <c r="E18" s="15">
        <f t="shared" si="12"/>
        <v>4</v>
      </c>
      <c r="F18" s="15">
        <f t="shared" si="12"/>
        <v>1400</v>
      </c>
      <c r="G18" s="15">
        <f t="shared" si="12"/>
        <v>0</v>
      </c>
      <c r="H18" s="15">
        <f t="shared" si="12"/>
        <v>1053000</v>
      </c>
      <c r="I18" s="15">
        <f t="shared" si="12"/>
        <v>20000</v>
      </c>
      <c r="J18" s="15">
        <f t="shared" si="12"/>
        <v>1073000</v>
      </c>
      <c r="K18" s="15">
        <f t="shared" si="12"/>
        <v>2701</v>
      </c>
      <c r="L18" s="15">
        <f t="shared" si="12"/>
        <v>0</v>
      </c>
      <c r="M18" s="15">
        <f t="shared" si="12"/>
        <v>5</v>
      </c>
      <c r="N18" s="15">
        <f t="shared" si="12"/>
        <v>2696</v>
      </c>
      <c r="O18" s="15">
        <f t="shared" si="12"/>
        <v>0</v>
      </c>
      <c r="P18" s="15">
        <f t="shared" si="12"/>
        <v>2017500</v>
      </c>
      <c r="Q18" s="15">
        <f t="shared" si="12"/>
        <v>25000</v>
      </c>
      <c r="R18" s="15">
        <f t="shared" si="12"/>
        <v>2042500</v>
      </c>
    </row>
    <row r="19" spans="1:18" ht="19.5" customHeight="1" x14ac:dyDescent="0.25">
      <c r="A19" s="3">
        <v>9</v>
      </c>
      <c r="B19" s="4" t="s">
        <v>23</v>
      </c>
      <c r="C19" s="16">
        <f>SUM(D19:F19)</f>
        <v>1404</v>
      </c>
      <c r="D19" s="17"/>
      <c r="E19" s="18">
        <v>4</v>
      </c>
      <c r="F19" s="19">
        <v>1400</v>
      </c>
      <c r="G19" s="19"/>
      <c r="H19" s="19">
        <v>1053000</v>
      </c>
      <c r="I19" s="19">
        <v>20000</v>
      </c>
      <c r="J19" s="16">
        <f>SUM(G19:I19)</f>
        <v>1073000</v>
      </c>
      <c r="K19" s="20">
        <f>SUM(L19:N19)</f>
        <v>2701</v>
      </c>
      <c r="L19" s="14">
        <f>D19+'10 ngày đầu tháng 1.2024'!L19</f>
        <v>0</v>
      </c>
      <c r="M19" s="14">
        <f>E19+'10 ngày đầu tháng 1.2024'!M19</f>
        <v>5</v>
      </c>
      <c r="N19" s="14">
        <f>F19+'10 ngày đầu tháng 1.2024'!N19</f>
        <v>2696</v>
      </c>
      <c r="O19" s="14">
        <f>G19+'10 ngày đầu tháng 1.2024'!O19</f>
        <v>0</v>
      </c>
      <c r="P19" s="14">
        <f>H19+'10 ngày đầu tháng 1.2024'!P19</f>
        <v>2017500</v>
      </c>
      <c r="Q19" s="14">
        <f>I19+'10 ngày đầu tháng 1.2024'!Q19</f>
        <v>25000</v>
      </c>
      <c r="R19" s="20">
        <f>SUM(O19:Q19)</f>
        <v>2042500</v>
      </c>
    </row>
    <row r="20" spans="1:18" ht="19.5" customHeight="1" x14ac:dyDescent="0.25">
      <c r="A20" s="4">
        <v>10</v>
      </c>
      <c r="B20" s="2" t="s">
        <v>24</v>
      </c>
      <c r="C20" s="16">
        <f>SUM(D20:F20)</f>
        <v>0</v>
      </c>
      <c r="D20" s="21"/>
      <c r="E20" s="17"/>
      <c r="F20" s="21"/>
      <c r="G20" s="20"/>
      <c r="H20" s="19"/>
      <c r="I20" s="19"/>
      <c r="J20" s="16">
        <f>SUM(G20:I20)</f>
        <v>0</v>
      </c>
      <c r="K20" s="20">
        <f>SUM(L20:N20)</f>
        <v>0</v>
      </c>
      <c r="L20" s="14">
        <f>D20+'10 ngày đầu tháng 1.2024'!L20</f>
        <v>0</v>
      </c>
      <c r="M20" s="14">
        <f>E20+'10 ngày đầu tháng 1.2024'!M20</f>
        <v>0</v>
      </c>
      <c r="N20" s="14">
        <f>F20+'10 ngày đầu tháng 1.2024'!N20</f>
        <v>0</v>
      </c>
      <c r="O20" s="14">
        <f>G20+'10 ngày đầu tháng 1.2024'!O20</f>
        <v>0</v>
      </c>
      <c r="P20" s="14">
        <f>H20+'10 ngày đầu tháng 1.2024'!P20</f>
        <v>0</v>
      </c>
      <c r="Q20" s="14">
        <f>I20+'10 ngày đầu tháng 1.2024'!Q20</f>
        <v>0</v>
      </c>
      <c r="R20" s="20">
        <f>SUM(O20:Q20)</f>
        <v>0</v>
      </c>
    </row>
    <row r="21" spans="1:18" ht="19.5" customHeight="1" x14ac:dyDescent="0.25">
      <c r="A21" s="7" t="s">
        <v>25</v>
      </c>
      <c r="B21" s="7" t="s">
        <v>26</v>
      </c>
      <c r="C21" s="11">
        <f>SUM(C22)</f>
        <v>0</v>
      </c>
      <c r="D21" s="11">
        <f t="shared" ref="D21:R21" si="13">SUM(D22)</f>
        <v>0</v>
      </c>
      <c r="E21" s="11">
        <f t="shared" si="13"/>
        <v>0</v>
      </c>
      <c r="F21" s="11">
        <f t="shared" si="13"/>
        <v>0</v>
      </c>
      <c r="G21" s="11">
        <f t="shared" si="13"/>
        <v>0</v>
      </c>
      <c r="H21" s="11">
        <f t="shared" si="13"/>
        <v>0</v>
      </c>
      <c r="I21" s="11">
        <f t="shared" si="13"/>
        <v>0</v>
      </c>
      <c r="J21" s="11">
        <f t="shared" si="13"/>
        <v>0</v>
      </c>
      <c r="K21" s="11">
        <f t="shared" si="13"/>
        <v>0</v>
      </c>
      <c r="L21" s="11">
        <f t="shared" si="13"/>
        <v>0</v>
      </c>
      <c r="M21" s="11">
        <f t="shared" si="13"/>
        <v>0</v>
      </c>
      <c r="N21" s="11">
        <f t="shared" si="13"/>
        <v>0</v>
      </c>
      <c r="O21" s="11">
        <f t="shared" si="13"/>
        <v>0</v>
      </c>
      <c r="P21" s="11">
        <f t="shared" si="13"/>
        <v>0</v>
      </c>
      <c r="Q21" s="11">
        <f t="shared" si="13"/>
        <v>0</v>
      </c>
      <c r="R21" s="11">
        <f t="shared" si="13"/>
        <v>0</v>
      </c>
    </row>
    <row r="22" spans="1:18" ht="19.5" customHeight="1" x14ac:dyDescent="0.25">
      <c r="A22" s="4">
        <v>11</v>
      </c>
      <c r="B22" s="4" t="s">
        <v>27</v>
      </c>
      <c r="C22" s="20">
        <f>SUM(D22:F22)</f>
        <v>0</v>
      </c>
      <c r="D22" s="11"/>
      <c r="E22" s="12"/>
      <c r="F22" s="20"/>
      <c r="G22" s="11"/>
      <c r="H22" s="20"/>
      <c r="I22" s="11"/>
      <c r="J22" s="22">
        <f>SUM(G22:I22)</f>
        <v>0</v>
      </c>
      <c r="K22" s="20">
        <f>SUM(L22:N22)</f>
        <v>0</v>
      </c>
      <c r="L22" s="14">
        <f>D22+'10 ngày đầu tháng 1.2024'!L22</f>
        <v>0</v>
      </c>
      <c r="M22" s="14">
        <f>E22+'10 ngày đầu tháng 1.2024'!M22</f>
        <v>0</v>
      </c>
      <c r="N22" s="14">
        <f>F22+'10 ngày đầu tháng 1.2024'!N22</f>
        <v>0</v>
      </c>
      <c r="O22" s="14">
        <f>G22+'10 ngày đầu tháng 1.2024'!O22</f>
        <v>0</v>
      </c>
      <c r="P22" s="14">
        <f>H22+'10 ngày đầu tháng 1.2024'!P22</f>
        <v>0</v>
      </c>
      <c r="Q22" s="14">
        <f>I22+'10 ngày đầu tháng 1.2024'!Q22</f>
        <v>0</v>
      </c>
      <c r="R22" s="20">
        <f>SUM(O22:Q22)</f>
        <v>0</v>
      </c>
    </row>
  </sheetData>
  <mergeCells count="16"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  <mergeCell ref="J4:J5"/>
    <mergeCell ref="K4:N4"/>
    <mergeCell ref="O4:O5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U12" sqref="U12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8" width="9.85546875" customWidth="1"/>
    <col min="9" max="9" width="9.5703125" customWidth="1"/>
    <col min="10" max="10" width="9.7109375" customWidth="1"/>
    <col min="11" max="11" width="6.85546875" customWidth="1"/>
    <col min="12" max="12" width="7.28515625" customWidth="1"/>
    <col min="13" max="13" width="6.28515625" customWidth="1"/>
    <col min="14" max="14" width="8.42578125" customWidth="1"/>
    <col min="15" max="15" width="7.5703125" customWidth="1"/>
    <col min="16" max="16" width="9.28515625" customWidth="1"/>
    <col min="17" max="17" width="9.85546875" customWidth="1"/>
    <col min="18" max="18" width="9.42578125" customWidth="1"/>
  </cols>
  <sheetData>
    <row r="1" spans="1:18" ht="15.75" x14ac:dyDescent="0.2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.75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25">
      <c r="A3" s="47" t="s">
        <v>0</v>
      </c>
      <c r="B3" s="47" t="s">
        <v>1</v>
      </c>
      <c r="C3" s="50" t="s">
        <v>40</v>
      </c>
      <c r="D3" s="51"/>
      <c r="E3" s="51"/>
      <c r="F3" s="51"/>
      <c r="G3" s="51"/>
      <c r="H3" s="51"/>
      <c r="I3" s="51"/>
      <c r="J3" s="52"/>
      <c r="K3" s="50" t="s">
        <v>38</v>
      </c>
      <c r="L3" s="51"/>
      <c r="M3" s="51"/>
      <c r="N3" s="51"/>
      <c r="O3" s="51"/>
      <c r="P3" s="51"/>
      <c r="Q3" s="51"/>
      <c r="R3" s="52"/>
    </row>
    <row r="4" spans="1:18" x14ac:dyDescent="0.25">
      <c r="A4" s="49"/>
      <c r="B4" s="49"/>
      <c r="C4" s="42" t="s">
        <v>2</v>
      </c>
      <c r="D4" s="43"/>
      <c r="E4" s="43"/>
      <c r="F4" s="44"/>
      <c r="G4" s="40" t="s">
        <v>30</v>
      </c>
      <c r="H4" s="40" t="s">
        <v>29</v>
      </c>
      <c r="I4" s="40" t="s">
        <v>33</v>
      </c>
      <c r="J4" s="40" t="s">
        <v>31</v>
      </c>
      <c r="K4" s="42" t="s">
        <v>2</v>
      </c>
      <c r="L4" s="43"/>
      <c r="M4" s="43"/>
      <c r="N4" s="44"/>
      <c r="O4" s="47" t="s">
        <v>30</v>
      </c>
      <c r="P4" s="47" t="s">
        <v>29</v>
      </c>
      <c r="Q4" s="47" t="s">
        <v>34</v>
      </c>
      <c r="R4" s="47" t="s">
        <v>28</v>
      </c>
    </row>
    <row r="5" spans="1:18" ht="73.5" customHeight="1" x14ac:dyDescent="0.25">
      <c r="A5" s="48"/>
      <c r="B5" s="48"/>
      <c r="C5" s="23" t="s">
        <v>3</v>
      </c>
      <c r="D5" s="23" t="s">
        <v>4</v>
      </c>
      <c r="E5" s="24" t="s">
        <v>32</v>
      </c>
      <c r="F5" s="23" t="s">
        <v>5</v>
      </c>
      <c r="G5" s="41"/>
      <c r="H5" s="41"/>
      <c r="I5" s="41"/>
      <c r="J5" s="41"/>
      <c r="K5" s="23" t="s">
        <v>3</v>
      </c>
      <c r="L5" s="23" t="s">
        <v>4</v>
      </c>
      <c r="M5" s="23" t="s">
        <v>32</v>
      </c>
      <c r="N5" s="23" t="s">
        <v>5</v>
      </c>
      <c r="O5" s="48"/>
      <c r="P5" s="48"/>
      <c r="Q5" s="48"/>
      <c r="R5" s="48"/>
    </row>
    <row r="6" spans="1:18" ht="19.5" customHeight="1" x14ac:dyDescent="0.25">
      <c r="A6" s="2"/>
      <c r="B6" s="6" t="s">
        <v>6</v>
      </c>
      <c r="C6" s="11">
        <f>C7+C11+C14+C18+C21</f>
        <v>43743</v>
      </c>
      <c r="D6" s="11">
        <f t="shared" ref="D6:R6" si="0">D7+D11+D14+D18+D21</f>
        <v>0</v>
      </c>
      <c r="E6" s="11">
        <f t="shared" si="0"/>
        <v>4849</v>
      </c>
      <c r="F6" s="11">
        <f t="shared" si="0"/>
        <v>38894</v>
      </c>
      <c r="G6" s="11">
        <f t="shared" si="0"/>
        <v>0</v>
      </c>
      <c r="H6" s="11">
        <f t="shared" si="0"/>
        <v>27924350</v>
      </c>
      <c r="I6" s="11">
        <f t="shared" si="0"/>
        <v>23708000</v>
      </c>
      <c r="J6" s="11">
        <f t="shared" si="0"/>
        <v>51632350</v>
      </c>
      <c r="K6" s="11">
        <f t="shared" si="0"/>
        <v>43743</v>
      </c>
      <c r="L6" s="11">
        <f t="shared" si="0"/>
        <v>0</v>
      </c>
      <c r="M6" s="11">
        <f t="shared" si="0"/>
        <v>4849</v>
      </c>
      <c r="N6" s="11">
        <f t="shared" si="0"/>
        <v>38894</v>
      </c>
      <c r="O6" s="11">
        <f t="shared" si="0"/>
        <v>0</v>
      </c>
      <c r="P6" s="11">
        <f t="shared" si="0"/>
        <v>27924350</v>
      </c>
      <c r="Q6" s="11">
        <f t="shared" si="0"/>
        <v>23708000</v>
      </c>
      <c r="R6" s="11">
        <f t="shared" si="0"/>
        <v>51632350</v>
      </c>
    </row>
    <row r="7" spans="1:18" ht="19.5" customHeight="1" x14ac:dyDescent="0.25">
      <c r="A7" s="9" t="s">
        <v>7</v>
      </c>
      <c r="B7" s="10" t="s">
        <v>8</v>
      </c>
      <c r="C7" s="12">
        <f>SUM(C8:C10)</f>
        <v>15436</v>
      </c>
      <c r="D7" s="12">
        <f t="shared" ref="D7:R7" si="1">SUM(D8:D10)</f>
        <v>0</v>
      </c>
      <c r="E7" s="12">
        <f t="shared" si="1"/>
        <v>0</v>
      </c>
      <c r="F7" s="12">
        <f t="shared" si="1"/>
        <v>15436</v>
      </c>
      <c r="G7" s="12">
        <f t="shared" si="1"/>
        <v>0</v>
      </c>
      <c r="H7" s="12">
        <f t="shared" si="1"/>
        <v>12081050</v>
      </c>
      <c r="I7" s="12">
        <f t="shared" si="1"/>
        <v>0</v>
      </c>
      <c r="J7" s="12">
        <f t="shared" si="1"/>
        <v>12081050</v>
      </c>
      <c r="K7" s="12">
        <f t="shared" si="1"/>
        <v>15436</v>
      </c>
      <c r="L7" s="12">
        <f>SUM(L8:L10)</f>
        <v>0</v>
      </c>
      <c r="M7" s="12">
        <f t="shared" si="1"/>
        <v>0</v>
      </c>
      <c r="N7" s="12">
        <f t="shared" si="1"/>
        <v>15436</v>
      </c>
      <c r="O7" s="12">
        <f t="shared" si="1"/>
        <v>0</v>
      </c>
      <c r="P7" s="12">
        <f t="shared" si="1"/>
        <v>12081050</v>
      </c>
      <c r="Q7" s="12">
        <f t="shared" si="1"/>
        <v>0</v>
      </c>
      <c r="R7" s="12">
        <f t="shared" si="1"/>
        <v>12081050</v>
      </c>
    </row>
    <row r="8" spans="1:18" ht="19.5" customHeight="1" x14ac:dyDescent="0.25">
      <c r="A8" s="1">
        <v>1</v>
      </c>
      <c r="B8" s="5" t="s">
        <v>9</v>
      </c>
      <c r="C8" s="13">
        <f>SUM(D8:F8)</f>
        <v>15061</v>
      </c>
      <c r="D8" s="14"/>
      <c r="E8" s="14"/>
      <c r="F8" s="14">
        <v>15061</v>
      </c>
      <c r="G8" s="14"/>
      <c r="H8" s="14">
        <v>11783050</v>
      </c>
      <c r="I8" s="14"/>
      <c r="J8" s="13">
        <f>SUM(G8:I8)</f>
        <v>11783050</v>
      </c>
      <c r="K8" s="14">
        <f>SUM(L8:N8)</f>
        <v>15061</v>
      </c>
      <c r="L8" s="14">
        <f>D8</f>
        <v>0</v>
      </c>
      <c r="M8" s="14">
        <f t="shared" ref="M8:Q22" si="2">E8</f>
        <v>0</v>
      </c>
      <c r="N8" s="14">
        <f t="shared" si="2"/>
        <v>15061</v>
      </c>
      <c r="O8" s="14">
        <f t="shared" si="2"/>
        <v>0</v>
      </c>
      <c r="P8" s="14">
        <f t="shared" si="2"/>
        <v>11783050</v>
      </c>
      <c r="Q8" s="14">
        <f t="shared" si="2"/>
        <v>0</v>
      </c>
      <c r="R8" s="14">
        <f>SUM(O8:Q8)</f>
        <v>11783050</v>
      </c>
    </row>
    <row r="9" spans="1:18" ht="19.5" customHeight="1" x14ac:dyDescent="0.25">
      <c r="A9" s="1">
        <v>2</v>
      </c>
      <c r="B9" s="5" t="s">
        <v>10</v>
      </c>
      <c r="C9" s="13">
        <f t="shared" ref="C9:C10" si="3">SUM(D9:F9)</f>
        <v>222</v>
      </c>
      <c r="D9" s="14"/>
      <c r="E9" s="14"/>
      <c r="F9" s="14">
        <v>222</v>
      </c>
      <c r="G9" s="14"/>
      <c r="H9" s="14">
        <v>175600</v>
      </c>
      <c r="I9" s="14"/>
      <c r="J9" s="13">
        <f t="shared" ref="J9:J10" si="4">SUM(G9:I9)</f>
        <v>175600</v>
      </c>
      <c r="K9" s="14">
        <f t="shared" ref="K9:K10" si="5">SUM(L9:N9)</f>
        <v>222</v>
      </c>
      <c r="L9" s="14">
        <f t="shared" ref="L9:L22" si="6">D9</f>
        <v>0</v>
      </c>
      <c r="M9" s="14">
        <f t="shared" si="2"/>
        <v>0</v>
      </c>
      <c r="N9" s="14">
        <f t="shared" si="2"/>
        <v>222</v>
      </c>
      <c r="O9" s="14">
        <f t="shared" si="2"/>
        <v>0</v>
      </c>
      <c r="P9" s="14">
        <f t="shared" si="2"/>
        <v>175600</v>
      </c>
      <c r="Q9" s="14">
        <f t="shared" si="2"/>
        <v>0</v>
      </c>
      <c r="R9" s="14">
        <f t="shared" ref="R9:R10" si="7">SUM(O9:Q9)</f>
        <v>175600</v>
      </c>
    </row>
    <row r="10" spans="1:18" ht="19.5" customHeight="1" x14ac:dyDescent="0.25">
      <c r="A10" s="1">
        <v>3</v>
      </c>
      <c r="B10" s="5" t="s">
        <v>11</v>
      </c>
      <c r="C10" s="13">
        <f t="shared" si="3"/>
        <v>153</v>
      </c>
      <c r="D10" s="14"/>
      <c r="E10" s="14"/>
      <c r="F10" s="14">
        <v>153</v>
      </c>
      <c r="G10" s="14"/>
      <c r="H10" s="14">
        <v>122400</v>
      </c>
      <c r="I10" s="14"/>
      <c r="J10" s="13">
        <f t="shared" si="4"/>
        <v>122400</v>
      </c>
      <c r="K10" s="14">
        <f t="shared" si="5"/>
        <v>153</v>
      </c>
      <c r="L10" s="14">
        <f t="shared" si="6"/>
        <v>0</v>
      </c>
      <c r="M10" s="14">
        <f t="shared" si="2"/>
        <v>0</v>
      </c>
      <c r="N10" s="14">
        <f t="shared" si="2"/>
        <v>153</v>
      </c>
      <c r="O10" s="14">
        <f t="shared" si="2"/>
        <v>0</v>
      </c>
      <c r="P10" s="14">
        <f t="shared" si="2"/>
        <v>122400</v>
      </c>
      <c r="Q10" s="14">
        <f t="shared" si="2"/>
        <v>0</v>
      </c>
      <c r="R10" s="14">
        <f t="shared" si="7"/>
        <v>122400</v>
      </c>
    </row>
    <row r="11" spans="1:18" ht="19.5" customHeight="1" x14ac:dyDescent="0.25">
      <c r="A11" s="9" t="s">
        <v>12</v>
      </c>
      <c r="B11" s="8" t="s">
        <v>13</v>
      </c>
      <c r="C11" s="12">
        <f>SUM(C12:C13)</f>
        <v>24</v>
      </c>
      <c r="D11" s="12">
        <f t="shared" ref="D11:R11" si="8">SUM(D12:D13)</f>
        <v>0</v>
      </c>
      <c r="E11" s="12">
        <f t="shared" si="8"/>
        <v>0</v>
      </c>
      <c r="F11" s="12">
        <f t="shared" si="8"/>
        <v>24</v>
      </c>
      <c r="G11" s="12">
        <f t="shared" si="8"/>
        <v>0</v>
      </c>
      <c r="H11" s="12">
        <f t="shared" si="8"/>
        <v>19200</v>
      </c>
      <c r="I11" s="12">
        <f t="shared" si="8"/>
        <v>0</v>
      </c>
      <c r="J11" s="12">
        <f t="shared" si="8"/>
        <v>19200</v>
      </c>
      <c r="K11" s="12">
        <f t="shared" si="8"/>
        <v>24</v>
      </c>
      <c r="L11" s="12">
        <f t="shared" si="8"/>
        <v>0</v>
      </c>
      <c r="M11" s="12">
        <f t="shared" si="8"/>
        <v>0</v>
      </c>
      <c r="N11" s="12">
        <f t="shared" si="8"/>
        <v>24</v>
      </c>
      <c r="O11" s="12">
        <f t="shared" si="8"/>
        <v>0</v>
      </c>
      <c r="P11" s="12">
        <f t="shared" si="8"/>
        <v>19200</v>
      </c>
      <c r="Q11" s="12">
        <f t="shared" si="8"/>
        <v>0</v>
      </c>
      <c r="R11" s="12">
        <f t="shared" si="8"/>
        <v>19200</v>
      </c>
    </row>
    <row r="12" spans="1:18" ht="19.5" customHeight="1" x14ac:dyDescent="0.25">
      <c r="A12" s="1">
        <v>4</v>
      </c>
      <c r="B12" s="5" t="s">
        <v>14</v>
      </c>
      <c r="C12" s="14">
        <f>SUM(D12:F12)</f>
        <v>24</v>
      </c>
      <c r="D12" s="14"/>
      <c r="E12" s="14"/>
      <c r="F12" s="14">
        <v>24</v>
      </c>
      <c r="G12" s="14"/>
      <c r="H12" s="14">
        <v>19200</v>
      </c>
      <c r="I12" s="14"/>
      <c r="J12" s="14">
        <f>SUM(G12:I12)</f>
        <v>19200</v>
      </c>
      <c r="K12" s="14">
        <f>SUM(L12:N12)</f>
        <v>24</v>
      </c>
      <c r="L12" s="14">
        <f t="shared" si="6"/>
        <v>0</v>
      </c>
      <c r="M12" s="14">
        <f t="shared" si="2"/>
        <v>0</v>
      </c>
      <c r="N12" s="14">
        <f t="shared" si="2"/>
        <v>24</v>
      </c>
      <c r="O12" s="14">
        <f t="shared" si="2"/>
        <v>0</v>
      </c>
      <c r="P12" s="14">
        <f t="shared" si="2"/>
        <v>19200</v>
      </c>
      <c r="Q12" s="14">
        <f t="shared" si="2"/>
        <v>0</v>
      </c>
      <c r="R12" s="14">
        <f>SUM(O12:Q12)</f>
        <v>19200</v>
      </c>
    </row>
    <row r="13" spans="1:18" ht="19.5" customHeight="1" x14ac:dyDescent="0.25">
      <c r="A13" s="1">
        <v>5</v>
      </c>
      <c r="B13" s="5" t="s">
        <v>15</v>
      </c>
      <c r="C13" s="14">
        <f>SUM(D13:F13)</f>
        <v>0</v>
      </c>
      <c r="D13" s="14"/>
      <c r="E13" s="14"/>
      <c r="F13" s="14"/>
      <c r="G13" s="14"/>
      <c r="H13" s="14"/>
      <c r="I13" s="14"/>
      <c r="J13" s="14">
        <f>SUM(G13:I13)</f>
        <v>0</v>
      </c>
      <c r="K13" s="14">
        <f>SUM(L13:N13)</f>
        <v>0</v>
      </c>
      <c r="L13" s="14">
        <f t="shared" si="6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14">
        <f t="shared" si="2"/>
        <v>0</v>
      </c>
      <c r="R13" s="14">
        <f>SUM(O13:Q13)</f>
        <v>0</v>
      </c>
    </row>
    <row r="14" spans="1:18" ht="19.5" customHeight="1" x14ac:dyDescent="0.25">
      <c r="A14" s="10" t="s">
        <v>16</v>
      </c>
      <c r="B14" s="10" t="s">
        <v>17</v>
      </c>
      <c r="C14" s="12">
        <f>SUM(C15:C17)</f>
        <v>24049</v>
      </c>
      <c r="D14" s="12">
        <f t="shared" ref="D14:R14" si="9">SUM(D15:D17)</f>
        <v>0</v>
      </c>
      <c r="E14" s="12">
        <f t="shared" si="9"/>
        <v>4839</v>
      </c>
      <c r="F14" s="12">
        <f t="shared" si="9"/>
        <v>19210</v>
      </c>
      <c r="G14" s="12">
        <f t="shared" si="9"/>
        <v>0</v>
      </c>
      <c r="H14" s="12">
        <f t="shared" si="9"/>
        <v>12659300</v>
      </c>
      <c r="I14" s="12">
        <f t="shared" si="9"/>
        <v>23658000</v>
      </c>
      <c r="J14" s="12">
        <f t="shared" si="9"/>
        <v>36317300</v>
      </c>
      <c r="K14" s="12">
        <f t="shared" si="9"/>
        <v>24049</v>
      </c>
      <c r="L14" s="12">
        <f t="shared" si="9"/>
        <v>0</v>
      </c>
      <c r="M14" s="12">
        <f t="shared" si="9"/>
        <v>4839</v>
      </c>
      <c r="N14" s="12">
        <f t="shared" si="9"/>
        <v>19210</v>
      </c>
      <c r="O14" s="12">
        <f t="shared" si="9"/>
        <v>0</v>
      </c>
      <c r="P14" s="12">
        <f t="shared" si="9"/>
        <v>12659300</v>
      </c>
      <c r="Q14" s="12">
        <f t="shared" si="9"/>
        <v>23658000</v>
      </c>
      <c r="R14" s="12">
        <f t="shared" si="9"/>
        <v>36317300</v>
      </c>
    </row>
    <row r="15" spans="1:18" ht="19.5" customHeight="1" x14ac:dyDescent="0.25">
      <c r="A15" s="1">
        <v>6</v>
      </c>
      <c r="B15" s="5" t="s">
        <v>18</v>
      </c>
      <c r="C15" s="13">
        <f>SUM(D15:F15)</f>
        <v>24049</v>
      </c>
      <c r="D15" s="14"/>
      <c r="E15" s="14">
        <v>4839</v>
      </c>
      <c r="F15" s="14">
        <v>19210</v>
      </c>
      <c r="G15" s="14"/>
      <c r="H15" s="14">
        <v>12659300</v>
      </c>
      <c r="I15" s="14">
        <v>23658000</v>
      </c>
      <c r="J15" s="13">
        <f>SUM(G15:I15)</f>
        <v>36317300</v>
      </c>
      <c r="K15" s="14">
        <f>SUM(L15:N15)</f>
        <v>24049</v>
      </c>
      <c r="L15" s="14">
        <f t="shared" si="6"/>
        <v>0</v>
      </c>
      <c r="M15" s="14">
        <f t="shared" si="2"/>
        <v>4839</v>
      </c>
      <c r="N15" s="14">
        <f t="shared" si="2"/>
        <v>19210</v>
      </c>
      <c r="O15" s="14">
        <f t="shared" si="2"/>
        <v>0</v>
      </c>
      <c r="P15" s="14">
        <f t="shared" si="2"/>
        <v>12659300</v>
      </c>
      <c r="Q15" s="14">
        <f t="shared" si="2"/>
        <v>23658000</v>
      </c>
      <c r="R15" s="14">
        <f>SUM(O15:Q15)</f>
        <v>36317300</v>
      </c>
    </row>
    <row r="16" spans="1:18" ht="19.5" customHeight="1" x14ac:dyDescent="0.25">
      <c r="A16" s="1">
        <v>7</v>
      </c>
      <c r="B16" s="5" t="s">
        <v>19</v>
      </c>
      <c r="C16" s="13">
        <f t="shared" ref="C16:C17" si="10">SUM(D16:F16)</f>
        <v>0</v>
      </c>
      <c r="D16" s="14"/>
      <c r="E16" s="14"/>
      <c r="F16" s="14"/>
      <c r="G16" s="14"/>
      <c r="H16" s="14"/>
      <c r="I16" s="14"/>
      <c r="J16" s="13">
        <f t="shared" ref="J16:J17" si="11">SUM(G16:I16)</f>
        <v>0</v>
      </c>
      <c r="K16" s="14">
        <f t="shared" ref="K16:K17" si="12">SUM(L16:N16)</f>
        <v>0</v>
      </c>
      <c r="L16" s="14">
        <f t="shared" si="6"/>
        <v>0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4">
        <f t="shared" si="2"/>
        <v>0</v>
      </c>
      <c r="Q16" s="14">
        <f t="shared" si="2"/>
        <v>0</v>
      </c>
      <c r="R16" s="14">
        <f t="shared" ref="R16:R17" si="13">SUM(O16:Q16)</f>
        <v>0</v>
      </c>
    </row>
    <row r="17" spans="1:18" ht="19.5" customHeight="1" x14ac:dyDescent="0.25">
      <c r="A17" s="1">
        <v>8</v>
      </c>
      <c r="B17" s="5" t="s">
        <v>20</v>
      </c>
      <c r="C17" s="13">
        <f t="shared" si="10"/>
        <v>0</v>
      </c>
      <c r="D17" s="14"/>
      <c r="E17" s="14"/>
      <c r="F17" s="14"/>
      <c r="G17" s="14"/>
      <c r="H17" s="14"/>
      <c r="I17" s="14"/>
      <c r="J17" s="13">
        <f t="shared" si="11"/>
        <v>0</v>
      </c>
      <c r="K17" s="14">
        <f t="shared" si="12"/>
        <v>0</v>
      </c>
      <c r="L17" s="14">
        <f t="shared" si="6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13"/>
        <v>0</v>
      </c>
    </row>
    <row r="18" spans="1:18" ht="19.5" customHeight="1" x14ac:dyDescent="0.25">
      <c r="A18" s="7" t="s">
        <v>21</v>
      </c>
      <c r="B18" s="7" t="s">
        <v>22</v>
      </c>
      <c r="C18" s="15">
        <f>SUM(C19:C20)</f>
        <v>4234</v>
      </c>
      <c r="D18" s="15">
        <f t="shared" ref="D18:R18" si="14">SUM(D19:D20)</f>
        <v>0</v>
      </c>
      <c r="E18" s="15">
        <f t="shared" si="14"/>
        <v>10</v>
      </c>
      <c r="F18" s="15">
        <f t="shared" si="14"/>
        <v>4224</v>
      </c>
      <c r="G18" s="15">
        <f t="shared" si="14"/>
        <v>0</v>
      </c>
      <c r="H18" s="15">
        <f t="shared" si="14"/>
        <v>3164800</v>
      </c>
      <c r="I18" s="15">
        <f t="shared" si="14"/>
        <v>50000</v>
      </c>
      <c r="J18" s="15">
        <f t="shared" si="14"/>
        <v>3214800</v>
      </c>
      <c r="K18" s="15">
        <f t="shared" si="14"/>
        <v>4234</v>
      </c>
      <c r="L18" s="15">
        <f t="shared" si="14"/>
        <v>0</v>
      </c>
      <c r="M18" s="15">
        <f t="shared" si="14"/>
        <v>10</v>
      </c>
      <c r="N18" s="15">
        <f t="shared" si="14"/>
        <v>4224</v>
      </c>
      <c r="O18" s="15">
        <f t="shared" si="14"/>
        <v>0</v>
      </c>
      <c r="P18" s="15">
        <f t="shared" si="14"/>
        <v>3164800</v>
      </c>
      <c r="Q18" s="15">
        <f t="shared" si="14"/>
        <v>50000</v>
      </c>
      <c r="R18" s="15">
        <f t="shared" si="14"/>
        <v>3214800</v>
      </c>
    </row>
    <row r="19" spans="1:18" ht="19.5" customHeight="1" x14ac:dyDescent="0.25">
      <c r="A19" s="3">
        <v>9</v>
      </c>
      <c r="B19" s="4" t="s">
        <v>23</v>
      </c>
      <c r="C19" s="16">
        <f>SUM(D19:F19)</f>
        <v>4234</v>
      </c>
      <c r="D19" s="17"/>
      <c r="E19" s="18">
        <v>10</v>
      </c>
      <c r="F19" s="19">
        <v>4224</v>
      </c>
      <c r="G19" s="19"/>
      <c r="H19" s="19">
        <v>3164800</v>
      </c>
      <c r="I19" s="19">
        <v>50000</v>
      </c>
      <c r="J19" s="16">
        <f>SUM(G19:I19)</f>
        <v>3214800</v>
      </c>
      <c r="K19" s="20">
        <f>SUM(L19:N19)</f>
        <v>4234</v>
      </c>
      <c r="L19" s="14">
        <f t="shared" si="6"/>
        <v>0</v>
      </c>
      <c r="M19" s="14">
        <f t="shared" si="2"/>
        <v>10</v>
      </c>
      <c r="N19" s="14">
        <f t="shared" si="2"/>
        <v>4224</v>
      </c>
      <c r="O19" s="14">
        <f t="shared" si="2"/>
        <v>0</v>
      </c>
      <c r="P19" s="14">
        <f t="shared" si="2"/>
        <v>3164800</v>
      </c>
      <c r="Q19" s="14">
        <f t="shared" si="2"/>
        <v>50000</v>
      </c>
      <c r="R19" s="20">
        <f>SUM(O19:Q19)</f>
        <v>3214800</v>
      </c>
    </row>
    <row r="20" spans="1:18" ht="19.5" customHeight="1" x14ac:dyDescent="0.25">
      <c r="A20" s="4">
        <v>10</v>
      </c>
      <c r="B20" s="2" t="s">
        <v>24</v>
      </c>
      <c r="C20" s="16">
        <f>SUM(D20:F20)</f>
        <v>0</v>
      </c>
      <c r="D20" s="21"/>
      <c r="E20" s="17"/>
      <c r="F20" s="21"/>
      <c r="G20" s="20"/>
      <c r="H20" s="19"/>
      <c r="I20" s="19"/>
      <c r="J20" s="16">
        <f>SUM(G20:I20)</f>
        <v>0</v>
      </c>
      <c r="K20" s="20">
        <f>SUM(L20:N20)</f>
        <v>0</v>
      </c>
      <c r="L20" s="14">
        <f t="shared" si="6"/>
        <v>0</v>
      </c>
      <c r="M20" s="14">
        <f t="shared" si="2"/>
        <v>0</v>
      </c>
      <c r="N20" s="14">
        <f t="shared" si="2"/>
        <v>0</v>
      </c>
      <c r="O20" s="14">
        <f t="shared" si="2"/>
        <v>0</v>
      </c>
      <c r="P20" s="14">
        <f t="shared" si="2"/>
        <v>0</v>
      </c>
      <c r="Q20" s="14">
        <f t="shared" si="2"/>
        <v>0</v>
      </c>
      <c r="R20" s="20">
        <f>SUM(O20:Q20)</f>
        <v>0</v>
      </c>
    </row>
    <row r="21" spans="1:18" ht="19.5" customHeight="1" x14ac:dyDescent="0.25">
      <c r="A21" s="7" t="s">
        <v>25</v>
      </c>
      <c r="B21" s="7" t="s">
        <v>26</v>
      </c>
      <c r="C21" s="11">
        <f>SUM(C22)</f>
        <v>0</v>
      </c>
      <c r="D21" s="11">
        <f t="shared" ref="D21:R21" si="15">SUM(D22)</f>
        <v>0</v>
      </c>
      <c r="E21" s="11">
        <f t="shared" si="15"/>
        <v>0</v>
      </c>
      <c r="F21" s="11">
        <f t="shared" si="15"/>
        <v>0</v>
      </c>
      <c r="G21" s="11">
        <f t="shared" si="15"/>
        <v>0</v>
      </c>
      <c r="H21" s="11">
        <f t="shared" si="15"/>
        <v>0</v>
      </c>
      <c r="I21" s="11">
        <f t="shared" si="15"/>
        <v>0</v>
      </c>
      <c r="J21" s="11">
        <f t="shared" si="15"/>
        <v>0</v>
      </c>
      <c r="K21" s="11">
        <f t="shared" si="15"/>
        <v>0</v>
      </c>
      <c r="L21" s="11">
        <f t="shared" si="15"/>
        <v>0</v>
      </c>
      <c r="M21" s="11">
        <f t="shared" si="15"/>
        <v>0</v>
      </c>
      <c r="N21" s="11">
        <f t="shared" si="15"/>
        <v>0</v>
      </c>
      <c r="O21" s="11">
        <f t="shared" si="15"/>
        <v>0</v>
      </c>
      <c r="P21" s="11">
        <f t="shared" si="15"/>
        <v>0</v>
      </c>
      <c r="Q21" s="11">
        <f t="shared" si="15"/>
        <v>0</v>
      </c>
      <c r="R21" s="11">
        <f t="shared" si="15"/>
        <v>0</v>
      </c>
    </row>
    <row r="22" spans="1:18" ht="19.5" customHeight="1" x14ac:dyDescent="0.25">
      <c r="A22" s="4">
        <v>11</v>
      </c>
      <c r="B22" s="4" t="s">
        <v>27</v>
      </c>
      <c r="C22" s="20">
        <f>SUM(D22:F22)</f>
        <v>0</v>
      </c>
      <c r="D22" s="11"/>
      <c r="E22" s="12"/>
      <c r="F22" s="20"/>
      <c r="G22" s="11"/>
      <c r="H22" s="20"/>
      <c r="I22" s="11"/>
      <c r="J22" s="22">
        <f>SUM(G22:I22)</f>
        <v>0</v>
      </c>
      <c r="K22" s="20">
        <f>SUM(L22:N22)</f>
        <v>0</v>
      </c>
      <c r="L22" s="14">
        <f t="shared" si="6"/>
        <v>0</v>
      </c>
      <c r="M22" s="14">
        <f t="shared" si="2"/>
        <v>0</v>
      </c>
      <c r="N22" s="14">
        <f t="shared" si="2"/>
        <v>0</v>
      </c>
      <c r="O22" s="14">
        <f t="shared" si="2"/>
        <v>0</v>
      </c>
      <c r="P22" s="14">
        <f t="shared" si="2"/>
        <v>0</v>
      </c>
      <c r="Q22" s="14">
        <f t="shared" si="2"/>
        <v>0</v>
      </c>
      <c r="R22" s="20">
        <f>SUM(O22:Q22)</f>
        <v>0</v>
      </c>
    </row>
  </sheetData>
  <mergeCells count="16"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  <mergeCell ref="J4:J5"/>
    <mergeCell ref="K4:N4"/>
    <mergeCell ref="O4:O5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zoomScaleSheetLayoutView="115" workbookViewId="0">
      <selection activeCell="E6" sqref="E6:F6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9" width="8.7109375" customWidth="1"/>
    <col min="10" max="10" width="9.7109375" customWidth="1"/>
    <col min="11" max="11" width="6.85546875" customWidth="1"/>
    <col min="12" max="12" width="6.7109375" customWidth="1"/>
    <col min="13" max="13" width="6.28515625" customWidth="1"/>
    <col min="14" max="14" width="8.42578125" customWidth="1"/>
    <col min="15" max="15" width="7.5703125" customWidth="1"/>
    <col min="16" max="17" width="9.28515625" customWidth="1"/>
    <col min="18" max="18" width="9.42578125" customWidth="1"/>
  </cols>
  <sheetData>
    <row r="1" spans="1:18" ht="15.75" x14ac:dyDescent="0.2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.75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25">
      <c r="A3" s="47" t="s">
        <v>0</v>
      </c>
      <c r="B3" s="47" t="s">
        <v>1</v>
      </c>
      <c r="C3" s="50" t="s">
        <v>42</v>
      </c>
      <c r="D3" s="51"/>
      <c r="E3" s="51"/>
      <c r="F3" s="51"/>
      <c r="G3" s="51"/>
      <c r="H3" s="51"/>
      <c r="I3" s="51"/>
      <c r="J3" s="52"/>
      <c r="K3" s="50" t="s">
        <v>38</v>
      </c>
      <c r="L3" s="51"/>
      <c r="M3" s="51"/>
      <c r="N3" s="51"/>
      <c r="O3" s="51"/>
      <c r="P3" s="51"/>
      <c r="Q3" s="51"/>
      <c r="R3" s="52"/>
    </row>
    <row r="4" spans="1:18" x14ac:dyDescent="0.25">
      <c r="A4" s="49"/>
      <c r="B4" s="49"/>
      <c r="C4" s="42" t="s">
        <v>2</v>
      </c>
      <c r="D4" s="43"/>
      <c r="E4" s="43"/>
      <c r="F4" s="44"/>
      <c r="G4" s="40" t="s">
        <v>30</v>
      </c>
      <c r="H4" s="40" t="s">
        <v>29</v>
      </c>
      <c r="I4" s="40" t="s">
        <v>33</v>
      </c>
      <c r="J4" s="40" t="s">
        <v>31</v>
      </c>
      <c r="K4" s="42" t="s">
        <v>2</v>
      </c>
      <c r="L4" s="43"/>
      <c r="M4" s="43"/>
      <c r="N4" s="44"/>
      <c r="O4" s="47" t="s">
        <v>30</v>
      </c>
      <c r="P4" s="47" t="s">
        <v>29</v>
      </c>
      <c r="Q4" s="47" t="s">
        <v>34</v>
      </c>
      <c r="R4" s="47" t="s">
        <v>28</v>
      </c>
    </row>
    <row r="5" spans="1:18" ht="73.5" customHeight="1" x14ac:dyDescent="0.25">
      <c r="A5" s="48"/>
      <c r="B5" s="48"/>
      <c r="C5" s="23" t="s">
        <v>3</v>
      </c>
      <c r="D5" s="23" t="s">
        <v>4</v>
      </c>
      <c r="E5" s="24" t="s">
        <v>32</v>
      </c>
      <c r="F5" s="23" t="s">
        <v>5</v>
      </c>
      <c r="G5" s="41"/>
      <c r="H5" s="41"/>
      <c r="I5" s="41"/>
      <c r="J5" s="41"/>
      <c r="K5" s="23" t="s">
        <v>3</v>
      </c>
      <c r="L5" s="23" t="s">
        <v>4</v>
      </c>
      <c r="M5" s="23" t="s">
        <v>32</v>
      </c>
      <c r="N5" s="23" t="s">
        <v>5</v>
      </c>
      <c r="O5" s="48"/>
      <c r="P5" s="48"/>
      <c r="Q5" s="48"/>
      <c r="R5" s="48"/>
    </row>
    <row r="6" spans="1:18" ht="19.5" customHeight="1" x14ac:dyDescent="0.25">
      <c r="A6" s="2"/>
      <c r="B6" s="6" t="s">
        <v>6</v>
      </c>
      <c r="C6" s="11">
        <f>C7+C11+C14+C18+C21</f>
        <v>8720</v>
      </c>
      <c r="D6" s="11">
        <f t="shared" ref="D6:R6" si="0">D7+D11+D14+D18+D21</f>
        <v>0</v>
      </c>
      <c r="E6" s="11">
        <f t="shared" si="0"/>
        <v>1081</v>
      </c>
      <c r="F6" s="11">
        <f t="shared" si="0"/>
        <v>7639</v>
      </c>
      <c r="G6" s="11">
        <f t="shared" si="0"/>
        <v>0</v>
      </c>
      <c r="H6" s="11">
        <f t="shared" si="0"/>
        <v>5414900</v>
      </c>
      <c r="I6" s="11">
        <f t="shared" si="0"/>
        <v>5273500</v>
      </c>
      <c r="J6" s="11">
        <f t="shared" si="0"/>
        <v>10688400</v>
      </c>
      <c r="K6" s="11">
        <f t="shared" si="0"/>
        <v>52463</v>
      </c>
      <c r="L6" s="11">
        <f t="shared" si="0"/>
        <v>0</v>
      </c>
      <c r="M6" s="11">
        <f t="shared" si="0"/>
        <v>5930</v>
      </c>
      <c r="N6" s="11">
        <f t="shared" si="0"/>
        <v>46533</v>
      </c>
      <c r="O6" s="11">
        <f t="shared" si="0"/>
        <v>0</v>
      </c>
      <c r="P6" s="11">
        <f t="shared" si="0"/>
        <v>33339250</v>
      </c>
      <c r="Q6" s="11">
        <f t="shared" si="0"/>
        <v>28981500</v>
      </c>
      <c r="R6" s="11">
        <f t="shared" si="0"/>
        <v>62320750</v>
      </c>
    </row>
    <row r="7" spans="1:18" ht="19.5" customHeight="1" x14ac:dyDescent="0.25">
      <c r="A7" s="9" t="s">
        <v>7</v>
      </c>
      <c r="B7" s="10" t="s">
        <v>8</v>
      </c>
      <c r="C7" s="12">
        <f>SUM(C8:C10)</f>
        <v>3403</v>
      </c>
      <c r="D7" s="12">
        <f t="shared" ref="D7:R7" si="1">SUM(D8:D10)</f>
        <v>0</v>
      </c>
      <c r="E7" s="12">
        <f t="shared" si="1"/>
        <v>0</v>
      </c>
      <c r="F7" s="12">
        <f t="shared" si="1"/>
        <v>3403</v>
      </c>
      <c r="G7" s="12">
        <f t="shared" si="1"/>
        <v>0</v>
      </c>
      <c r="H7" s="12">
        <f t="shared" si="1"/>
        <v>2665150</v>
      </c>
      <c r="I7" s="12">
        <f t="shared" si="1"/>
        <v>0</v>
      </c>
      <c r="J7" s="12">
        <f t="shared" si="1"/>
        <v>2665150</v>
      </c>
      <c r="K7" s="12">
        <f t="shared" si="1"/>
        <v>18839</v>
      </c>
      <c r="L7" s="12">
        <f>SUM(L8:L10)</f>
        <v>0</v>
      </c>
      <c r="M7" s="12">
        <f t="shared" si="1"/>
        <v>0</v>
      </c>
      <c r="N7" s="12">
        <f t="shared" si="1"/>
        <v>18839</v>
      </c>
      <c r="O7" s="12">
        <f t="shared" si="1"/>
        <v>0</v>
      </c>
      <c r="P7" s="12">
        <f t="shared" si="1"/>
        <v>14746200</v>
      </c>
      <c r="Q7" s="12">
        <f t="shared" si="1"/>
        <v>0</v>
      </c>
      <c r="R7" s="12">
        <f t="shared" si="1"/>
        <v>14746200</v>
      </c>
    </row>
    <row r="8" spans="1:18" ht="19.5" customHeight="1" x14ac:dyDescent="0.25">
      <c r="A8" s="1">
        <v>1</v>
      </c>
      <c r="B8" s="5" t="s">
        <v>9</v>
      </c>
      <c r="C8" s="13">
        <f>SUM(D8:F8)</f>
        <v>3252</v>
      </c>
      <c r="D8" s="14"/>
      <c r="E8" s="14"/>
      <c r="F8" s="14">
        <v>3252</v>
      </c>
      <c r="G8" s="14"/>
      <c r="H8" s="14">
        <v>2546650</v>
      </c>
      <c r="I8" s="14"/>
      <c r="J8" s="13">
        <f>SUM(G8:I8)</f>
        <v>2546650</v>
      </c>
      <c r="K8" s="14">
        <f>SUM(L8:N8)</f>
        <v>18313</v>
      </c>
      <c r="L8" s="14">
        <f>D8+'Tháng 1.2024'!L8</f>
        <v>0</v>
      </c>
      <c r="M8" s="14">
        <f>E8+'Tháng 1.2024'!M8</f>
        <v>0</v>
      </c>
      <c r="N8" s="14">
        <f>F8+'Tháng 1.2024'!N8</f>
        <v>18313</v>
      </c>
      <c r="O8" s="14">
        <f>G8+'Tháng 1.2024'!O8</f>
        <v>0</v>
      </c>
      <c r="P8" s="14">
        <f>H8+'Tháng 1.2024'!P8</f>
        <v>14329700</v>
      </c>
      <c r="Q8" s="14">
        <f>I8+'Tháng 1.2024'!Q8</f>
        <v>0</v>
      </c>
      <c r="R8" s="14">
        <f>SUM(O8:Q8)</f>
        <v>14329700</v>
      </c>
    </row>
    <row r="9" spans="1:18" ht="19.5" customHeight="1" x14ac:dyDescent="0.25">
      <c r="A9" s="1">
        <v>2</v>
      </c>
      <c r="B9" s="5" t="s">
        <v>10</v>
      </c>
      <c r="C9" s="13">
        <f t="shared" ref="C9:C10" si="2">SUM(D9:F9)</f>
        <v>114</v>
      </c>
      <c r="D9" s="14"/>
      <c r="E9" s="14"/>
      <c r="F9" s="14">
        <v>114</v>
      </c>
      <c r="G9" s="14"/>
      <c r="H9" s="14">
        <v>88900</v>
      </c>
      <c r="I9" s="14"/>
      <c r="J9" s="13">
        <f t="shared" ref="J9:J10" si="3">SUM(G9:I9)</f>
        <v>88900</v>
      </c>
      <c r="K9" s="14">
        <f t="shared" ref="K9:K10" si="4">SUM(L9:N9)</f>
        <v>336</v>
      </c>
      <c r="L9" s="14">
        <f>D9+'Tháng 1.2024'!L9</f>
        <v>0</v>
      </c>
      <c r="M9" s="14">
        <f>E9+'Tháng 1.2024'!M9</f>
        <v>0</v>
      </c>
      <c r="N9" s="14">
        <f>F9+'Tháng 1.2024'!N9</f>
        <v>336</v>
      </c>
      <c r="O9" s="14">
        <f>G9+'Tháng 1.2024'!O9</f>
        <v>0</v>
      </c>
      <c r="P9" s="14">
        <f>H9+'Tháng 1.2024'!P9</f>
        <v>264500</v>
      </c>
      <c r="Q9" s="14">
        <f>I9+'Tháng 1.2024'!Q9</f>
        <v>0</v>
      </c>
      <c r="R9" s="14">
        <f t="shared" ref="R9:R10" si="5">SUM(O9:Q9)</f>
        <v>264500</v>
      </c>
    </row>
    <row r="10" spans="1:18" ht="19.5" customHeight="1" x14ac:dyDescent="0.25">
      <c r="A10" s="1">
        <v>3</v>
      </c>
      <c r="B10" s="5" t="s">
        <v>11</v>
      </c>
      <c r="C10" s="13">
        <f t="shared" si="2"/>
        <v>37</v>
      </c>
      <c r="D10" s="14"/>
      <c r="E10" s="14"/>
      <c r="F10" s="14">
        <v>37</v>
      </c>
      <c r="G10" s="14"/>
      <c r="H10" s="14">
        <v>29600</v>
      </c>
      <c r="I10" s="14"/>
      <c r="J10" s="13">
        <f t="shared" si="3"/>
        <v>29600</v>
      </c>
      <c r="K10" s="14">
        <f t="shared" si="4"/>
        <v>190</v>
      </c>
      <c r="L10" s="14">
        <f>D10+'Tháng 1.2024'!L10</f>
        <v>0</v>
      </c>
      <c r="M10" s="14">
        <f>E10+'Tháng 1.2024'!M10</f>
        <v>0</v>
      </c>
      <c r="N10" s="14">
        <f>F10+'Tháng 1.2024'!N10</f>
        <v>190</v>
      </c>
      <c r="O10" s="14">
        <f>G10+'Tháng 1.2024'!O10</f>
        <v>0</v>
      </c>
      <c r="P10" s="14">
        <f>H10+'Tháng 1.2024'!P10</f>
        <v>152000</v>
      </c>
      <c r="Q10" s="14">
        <f>I10+'Tháng 1.2024'!Q10</f>
        <v>0</v>
      </c>
      <c r="R10" s="14">
        <f t="shared" si="5"/>
        <v>152000</v>
      </c>
    </row>
    <row r="11" spans="1:18" ht="19.5" customHeight="1" x14ac:dyDescent="0.25">
      <c r="A11" s="9" t="s">
        <v>12</v>
      </c>
      <c r="B11" s="8" t="s">
        <v>13</v>
      </c>
      <c r="C11" s="12">
        <f>SUM(C12:C13)</f>
        <v>5</v>
      </c>
      <c r="D11" s="12">
        <f t="shared" ref="D11:R11" si="6">SUM(D12:D13)</f>
        <v>0</v>
      </c>
      <c r="E11" s="12">
        <f t="shared" si="6"/>
        <v>0</v>
      </c>
      <c r="F11" s="12">
        <f t="shared" si="6"/>
        <v>5</v>
      </c>
      <c r="G11" s="12">
        <f t="shared" si="6"/>
        <v>0</v>
      </c>
      <c r="H11" s="12">
        <f t="shared" si="6"/>
        <v>4000</v>
      </c>
      <c r="I11" s="12">
        <f t="shared" si="6"/>
        <v>0</v>
      </c>
      <c r="J11" s="12">
        <f t="shared" si="6"/>
        <v>4000</v>
      </c>
      <c r="K11" s="12">
        <f t="shared" si="6"/>
        <v>29</v>
      </c>
      <c r="L11" s="12">
        <f t="shared" si="6"/>
        <v>0</v>
      </c>
      <c r="M11" s="12">
        <f t="shared" si="6"/>
        <v>0</v>
      </c>
      <c r="N11" s="12">
        <f t="shared" si="6"/>
        <v>29</v>
      </c>
      <c r="O11" s="12">
        <f t="shared" si="6"/>
        <v>0</v>
      </c>
      <c r="P11" s="12">
        <f t="shared" si="6"/>
        <v>23200</v>
      </c>
      <c r="Q11" s="12">
        <f t="shared" si="6"/>
        <v>0</v>
      </c>
      <c r="R11" s="12">
        <f t="shared" si="6"/>
        <v>23200</v>
      </c>
    </row>
    <row r="12" spans="1:18" ht="19.5" customHeight="1" x14ac:dyDescent="0.25">
      <c r="A12" s="1">
        <v>4</v>
      </c>
      <c r="B12" s="5" t="s">
        <v>14</v>
      </c>
      <c r="C12" s="14">
        <f>SUM(D12:F12)</f>
        <v>5</v>
      </c>
      <c r="D12" s="14"/>
      <c r="E12" s="14"/>
      <c r="F12" s="14">
        <v>5</v>
      </c>
      <c r="G12" s="14"/>
      <c r="H12" s="14">
        <v>4000</v>
      </c>
      <c r="I12" s="14"/>
      <c r="J12" s="14">
        <f>SUM(G12:I12)</f>
        <v>4000</v>
      </c>
      <c r="K12" s="14">
        <f>SUM(L12:N12)</f>
        <v>29</v>
      </c>
      <c r="L12" s="14">
        <f>D12+'Tháng 1.2024'!L12</f>
        <v>0</v>
      </c>
      <c r="M12" s="14">
        <f>E12+'Tháng 1.2024'!M12</f>
        <v>0</v>
      </c>
      <c r="N12" s="14">
        <f>F12+'Tháng 1.2024'!N12</f>
        <v>29</v>
      </c>
      <c r="O12" s="14">
        <f>G12+'Tháng 1.2024'!O12</f>
        <v>0</v>
      </c>
      <c r="P12" s="14">
        <f>H12+'Tháng 1.2024'!P12</f>
        <v>23200</v>
      </c>
      <c r="Q12" s="14">
        <f>I12+'Tháng 1.2024'!Q12</f>
        <v>0</v>
      </c>
      <c r="R12" s="14">
        <f>SUM(O12:Q12)</f>
        <v>23200</v>
      </c>
    </row>
    <row r="13" spans="1:18" ht="19.5" customHeight="1" x14ac:dyDescent="0.25">
      <c r="A13" s="1">
        <v>5</v>
      </c>
      <c r="B13" s="5" t="s">
        <v>15</v>
      </c>
      <c r="C13" s="14">
        <f>SUM(D13:F13)</f>
        <v>0</v>
      </c>
      <c r="D13" s="14"/>
      <c r="E13" s="14"/>
      <c r="F13" s="14"/>
      <c r="G13" s="14"/>
      <c r="H13" s="14"/>
      <c r="I13" s="14"/>
      <c r="J13" s="14">
        <f>SUM(G13:I13)</f>
        <v>0</v>
      </c>
      <c r="K13" s="14">
        <f>SUM(L13:N13)</f>
        <v>0</v>
      </c>
      <c r="L13" s="14">
        <f>D13+'Tháng 1.2024'!L13</f>
        <v>0</v>
      </c>
      <c r="M13" s="14">
        <f>E13+'Tháng 1.2024'!M13</f>
        <v>0</v>
      </c>
      <c r="N13" s="14">
        <f>F13+'Tháng 1.2024'!N13</f>
        <v>0</v>
      </c>
      <c r="O13" s="14">
        <f>G13+'Tháng 1.2024'!O13</f>
        <v>0</v>
      </c>
      <c r="P13" s="14">
        <f>H13+'Tháng 1.2024'!P13</f>
        <v>0</v>
      </c>
      <c r="Q13" s="14">
        <f>I13+'Tháng 1.2024'!Q13</f>
        <v>0</v>
      </c>
      <c r="R13" s="14">
        <f>SUM(O13:Q13)</f>
        <v>0</v>
      </c>
    </row>
    <row r="14" spans="1:18" ht="19.5" customHeight="1" x14ac:dyDescent="0.25">
      <c r="A14" s="10" t="s">
        <v>16</v>
      </c>
      <c r="B14" s="10" t="s">
        <v>17</v>
      </c>
      <c r="C14" s="12">
        <f>SUM(C15:C17)</f>
        <v>4984</v>
      </c>
      <c r="D14" s="12">
        <f t="shared" ref="D14:R14" si="7">SUM(D15:D17)</f>
        <v>0</v>
      </c>
      <c r="E14" s="12">
        <f t="shared" si="7"/>
        <v>1077</v>
      </c>
      <c r="F14" s="12">
        <f t="shared" si="7"/>
        <v>3907</v>
      </c>
      <c r="G14" s="12">
        <f t="shared" si="7"/>
        <v>0</v>
      </c>
      <c r="H14" s="12">
        <f t="shared" si="7"/>
        <v>2510050</v>
      </c>
      <c r="I14" s="12">
        <f t="shared" si="7"/>
        <v>5253500</v>
      </c>
      <c r="J14" s="12">
        <f t="shared" si="7"/>
        <v>7763550</v>
      </c>
      <c r="K14" s="12">
        <f t="shared" si="7"/>
        <v>29033</v>
      </c>
      <c r="L14" s="12">
        <f t="shared" si="7"/>
        <v>0</v>
      </c>
      <c r="M14" s="12">
        <f t="shared" si="7"/>
        <v>5916</v>
      </c>
      <c r="N14" s="12">
        <f t="shared" si="7"/>
        <v>23117</v>
      </c>
      <c r="O14" s="12">
        <f t="shared" si="7"/>
        <v>0</v>
      </c>
      <c r="P14" s="12">
        <f t="shared" si="7"/>
        <v>15169350</v>
      </c>
      <c r="Q14" s="12">
        <f t="shared" si="7"/>
        <v>28911500</v>
      </c>
      <c r="R14" s="12">
        <f t="shared" si="7"/>
        <v>44080850</v>
      </c>
    </row>
    <row r="15" spans="1:18" ht="19.5" customHeight="1" x14ac:dyDescent="0.25">
      <c r="A15" s="1">
        <v>6</v>
      </c>
      <c r="B15" s="5" t="s">
        <v>18</v>
      </c>
      <c r="C15" s="13">
        <f>SUM(D15:F15)</f>
        <v>4984</v>
      </c>
      <c r="D15" s="14"/>
      <c r="E15" s="14">
        <v>1077</v>
      </c>
      <c r="F15" s="14">
        <v>3907</v>
      </c>
      <c r="G15" s="14"/>
      <c r="H15" s="14">
        <v>2510050</v>
      </c>
      <c r="I15" s="14">
        <v>5253500</v>
      </c>
      <c r="J15" s="13">
        <f>SUM(G15:I15)</f>
        <v>7763550</v>
      </c>
      <c r="K15" s="14">
        <f>SUM(L15:N15)</f>
        <v>29033</v>
      </c>
      <c r="L15" s="14">
        <f>D15+'Tháng 1.2024'!L15</f>
        <v>0</v>
      </c>
      <c r="M15" s="14">
        <f>E15+'Tháng 1.2024'!M15</f>
        <v>5916</v>
      </c>
      <c r="N15" s="14">
        <f>F15+'Tháng 1.2024'!N15</f>
        <v>23117</v>
      </c>
      <c r="O15" s="14">
        <f>G15+'Tháng 1.2024'!O15</f>
        <v>0</v>
      </c>
      <c r="P15" s="14">
        <f>H15+'Tháng 1.2024'!P15</f>
        <v>15169350</v>
      </c>
      <c r="Q15" s="14">
        <f>I15+'Tháng 1.2024'!Q15</f>
        <v>28911500</v>
      </c>
      <c r="R15" s="14">
        <f>SUM(O15:Q15)</f>
        <v>44080850</v>
      </c>
    </row>
    <row r="16" spans="1:18" ht="19.5" customHeight="1" x14ac:dyDescent="0.25">
      <c r="A16" s="1">
        <v>7</v>
      </c>
      <c r="B16" s="5" t="s">
        <v>19</v>
      </c>
      <c r="C16" s="13">
        <f t="shared" ref="C16:C17" si="8">SUM(D16:F16)</f>
        <v>0</v>
      </c>
      <c r="D16" s="14"/>
      <c r="E16" s="14"/>
      <c r="F16" s="14"/>
      <c r="G16" s="14"/>
      <c r="H16" s="14"/>
      <c r="I16" s="14"/>
      <c r="J16" s="13">
        <f t="shared" ref="J16:J17" si="9">SUM(G16:I16)</f>
        <v>0</v>
      </c>
      <c r="K16" s="14">
        <f t="shared" ref="K16:K17" si="10">SUM(L16:N16)</f>
        <v>0</v>
      </c>
      <c r="L16" s="14">
        <f>D16+'Tháng 1.2024'!L16</f>
        <v>0</v>
      </c>
      <c r="M16" s="14">
        <f>E16+'Tháng 1.2024'!M16</f>
        <v>0</v>
      </c>
      <c r="N16" s="14">
        <f>F16+'Tháng 1.2024'!N16</f>
        <v>0</v>
      </c>
      <c r="O16" s="14">
        <f>G16+'Tháng 1.2024'!O16</f>
        <v>0</v>
      </c>
      <c r="P16" s="14">
        <f>H16+'Tháng 1.2024'!P16</f>
        <v>0</v>
      </c>
      <c r="Q16" s="14">
        <f>I16+'Tháng 1.2024'!Q16</f>
        <v>0</v>
      </c>
      <c r="R16" s="14">
        <f t="shared" ref="R16:R17" si="11">SUM(O16:Q16)</f>
        <v>0</v>
      </c>
    </row>
    <row r="17" spans="1:18" ht="19.5" customHeight="1" x14ac:dyDescent="0.25">
      <c r="A17" s="1">
        <v>8</v>
      </c>
      <c r="B17" s="5" t="s">
        <v>20</v>
      </c>
      <c r="C17" s="13">
        <f t="shared" si="8"/>
        <v>0</v>
      </c>
      <c r="D17" s="14"/>
      <c r="E17" s="14"/>
      <c r="F17" s="14"/>
      <c r="G17" s="14"/>
      <c r="H17" s="14"/>
      <c r="I17" s="14"/>
      <c r="J17" s="13">
        <f t="shared" si="9"/>
        <v>0</v>
      </c>
      <c r="K17" s="14">
        <f t="shared" si="10"/>
        <v>0</v>
      </c>
      <c r="L17" s="14">
        <f>D17+'Tháng 1.2024'!L17</f>
        <v>0</v>
      </c>
      <c r="M17" s="14">
        <f>E17+'Tháng 1.2024'!M17</f>
        <v>0</v>
      </c>
      <c r="N17" s="14">
        <f>F17+'Tháng 1.2024'!N17</f>
        <v>0</v>
      </c>
      <c r="O17" s="14">
        <f>G17+'Tháng 1.2024'!O17</f>
        <v>0</v>
      </c>
      <c r="P17" s="14">
        <f>H17+'Tháng 1.2024'!P17</f>
        <v>0</v>
      </c>
      <c r="Q17" s="14">
        <f>I17+'Tháng 1.2024'!Q17</f>
        <v>0</v>
      </c>
      <c r="R17" s="14">
        <f t="shared" si="11"/>
        <v>0</v>
      </c>
    </row>
    <row r="18" spans="1:18" ht="19.5" customHeight="1" x14ac:dyDescent="0.25">
      <c r="A18" s="7" t="s">
        <v>21</v>
      </c>
      <c r="B18" s="7" t="s">
        <v>22</v>
      </c>
      <c r="C18" s="15">
        <f>SUM(C19:C20)</f>
        <v>328</v>
      </c>
      <c r="D18" s="15">
        <f t="shared" ref="D18:R18" si="12">SUM(D19:D20)</f>
        <v>0</v>
      </c>
      <c r="E18" s="15">
        <f t="shared" si="12"/>
        <v>4</v>
      </c>
      <c r="F18" s="15">
        <f t="shared" si="12"/>
        <v>324</v>
      </c>
      <c r="G18" s="15">
        <f t="shared" si="12"/>
        <v>0</v>
      </c>
      <c r="H18" s="15">
        <f t="shared" si="12"/>
        <v>235700</v>
      </c>
      <c r="I18" s="15">
        <f t="shared" si="12"/>
        <v>20000</v>
      </c>
      <c r="J18" s="15">
        <f t="shared" si="12"/>
        <v>255700</v>
      </c>
      <c r="K18" s="15">
        <f t="shared" si="12"/>
        <v>4562</v>
      </c>
      <c r="L18" s="15">
        <f t="shared" si="12"/>
        <v>0</v>
      </c>
      <c r="M18" s="15">
        <f t="shared" si="12"/>
        <v>14</v>
      </c>
      <c r="N18" s="15">
        <f t="shared" si="12"/>
        <v>4548</v>
      </c>
      <c r="O18" s="15">
        <f t="shared" si="12"/>
        <v>0</v>
      </c>
      <c r="P18" s="15">
        <f t="shared" si="12"/>
        <v>3400500</v>
      </c>
      <c r="Q18" s="15">
        <f t="shared" si="12"/>
        <v>70000</v>
      </c>
      <c r="R18" s="15">
        <f t="shared" si="12"/>
        <v>3470500</v>
      </c>
    </row>
    <row r="19" spans="1:18" ht="19.5" customHeight="1" x14ac:dyDescent="0.25">
      <c r="A19" s="3">
        <v>9</v>
      </c>
      <c r="B19" s="4" t="s">
        <v>23</v>
      </c>
      <c r="C19" s="16">
        <f>SUM(D19:F19)</f>
        <v>328</v>
      </c>
      <c r="D19" s="17"/>
      <c r="E19" s="18">
        <v>4</v>
      </c>
      <c r="F19" s="19">
        <v>324</v>
      </c>
      <c r="G19" s="19"/>
      <c r="H19" s="19">
        <v>235700</v>
      </c>
      <c r="I19" s="19">
        <v>20000</v>
      </c>
      <c r="J19" s="16">
        <f>SUM(G19:I19)</f>
        <v>255700</v>
      </c>
      <c r="K19" s="20">
        <f>SUM(L19:N19)</f>
        <v>4562</v>
      </c>
      <c r="L19" s="14">
        <f>D19+'Tháng 1.2024'!L19</f>
        <v>0</v>
      </c>
      <c r="M19" s="14">
        <f>E19+'Tháng 1.2024'!M19</f>
        <v>14</v>
      </c>
      <c r="N19" s="14">
        <f>F19+'Tháng 1.2024'!N19</f>
        <v>4548</v>
      </c>
      <c r="O19" s="14">
        <f>G19+'Tháng 1.2024'!O19</f>
        <v>0</v>
      </c>
      <c r="P19" s="14">
        <f>H19+'Tháng 1.2024'!P19</f>
        <v>3400500</v>
      </c>
      <c r="Q19" s="14">
        <f>I19+'Tháng 1.2024'!Q19</f>
        <v>70000</v>
      </c>
      <c r="R19" s="20">
        <f>SUM(O19:Q19)</f>
        <v>3470500</v>
      </c>
    </row>
    <row r="20" spans="1:18" ht="19.5" customHeight="1" x14ac:dyDescent="0.25">
      <c r="A20" s="4">
        <v>10</v>
      </c>
      <c r="B20" s="2" t="s">
        <v>24</v>
      </c>
      <c r="C20" s="16">
        <f>SUM(D20:F20)</f>
        <v>0</v>
      </c>
      <c r="D20" s="21"/>
      <c r="E20" s="17"/>
      <c r="F20" s="21"/>
      <c r="G20" s="20"/>
      <c r="H20" s="19"/>
      <c r="I20" s="19"/>
      <c r="J20" s="16">
        <f>SUM(G20:I20)</f>
        <v>0</v>
      </c>
      <c r="K20" s="20">
        <f>SUM(L20:N20)</f>
        <v>0</v>
      </c>
      <c r="L20" s="14">
        <f>D20+'Tháng 1.2024'!L20</f>
        <v>0</v>
      </c>
      <c r="M20" s="14">
        <f>E20+'Tháng 1.2024'!M20</f>
        <v>0</v>
      </c>
      <c r="N20" s="14">
        <f>F20+'Tháng 1.2024'!N20</f>
        <v>0</v>
      </c>
      <c r="O20" s="14">
        <f>G20+'Tháng 1.2024'!O20</f>
        <v>0</v>
      </c>
      <c r="P20" s="14">
        <f>H20+'Tháng 1.2024'!P20</f>
        <v>0</v>
      </c>
      <c r="Q20" s="14">
        <f>I20+'Tháng 1.2024'!Q20</f>
        <v>0</v>
      </c>
      <c r="R20" s="20">
        <f>SUM(O20:Q20)</f>
        <v>0</v>
      </c>
    </row>
    <row r="21" spans="1:18" ht="19.5" customHeight="1" x14ac:dyDescent="0.25">
      <c r="A21" s="7" t="s">
        <v>25</v>
      </c>
      <c r="B21" s="7" t="s">
        <v>26</v>
      </c>
      <c r="C21" s="11">
        <f>SUM(C22)</f>
        <v>0</v>
      </c>
      <c r="D21" s="11">
        <f t="shared" ref="D21:R21" si="13">SUM(D22)</f>
        <v>0</v>
      </c>
      <c r="E21" s="11">
        <f t="shared" si="13"/>
        <v>0</v>
      </c>
      <c r="F21" s="11">
        <f t="shared" si="13"/>
        <v>0</v>
      </c>
      <c r="G21" s="11">
        <f t="shared" si="13"/>
        <v>0</v>
      </c>
      <c r="H21" s="11">
        <f t="shared" si="13"/>
        <v>0</v>
      </c>
      <c r="I21" s="11">
        <f t="shared" si="13"/>
        <v>0</v>
      </c>
      <c r="J21" s="11">
        <f t="shared" si="13"/>
        <v>0</v>
      </c>
      <c r="K21" s="11">
        <f t="shared" si="13"/>
        <v>0</v>
      </c>
      <c r="L21" s="11">
        <f t="shared" si="13"/>
        <v>0</v>
      </c>
      <c r="M21" s="11">
        <f t="shared" si="13"/>
        <v>0</v>
      </c>
      <c r="N21" s="11">
        <f t="shared" si="13"/>
        <v>0</v>
      </c>
      <c r="O21" s="11">
        <f t="shared" si="13"/>
        <v>0</v>
      </c>
      <c r="P21" s="11">
        <f t="shared" si="13"/>
        <v>0</v>
      </c>
      <c r="Q21" s="11">
        <f t="shared" si="13"/>
        <v>0</v>
      </c>
      <c r="R21" s="11">
        <f t="shared" si="13"/>
        <v>0</v>
      </c>
    </row>
    <row r="22" spans="1:18" ht="19.5" customHeight="1" x14ac:dyDescent="0.25">
      <c r="A22" s="4">
        <v>11</v>
      </c>
      <c r="B22" s="4" t="s">
        <v>27</v>
      </c>
      <c r="C22" s="20">
        <f>SUM(D22:F22)</f>
        <v>0</v>
      </c>
      <c r="D22" s="11"/>
      <c r="E22" s="12"/>
      <c r="F22" s="20"/>
      <c r="G22" s="11"/>
      <c r="H22" s="20"/>
      <c r="I22" s="11"/>
      <c r="J22" s="22">
        <f>SUM(G22:I22)</f>
        <v>0</v>
      </c>
      <c r="K22" s="20">
        <f>SUM(L22:N22)</f>
        <v>0</v>
      </c>
      <c r="L22" s="14">
        <f>D22+'Tháng 1.2024'!L22</f>
        <v>0</v>
      </c>
      <c r="M22" s="14">
        <f>E22+'Tháng 1.2024'!M22</f>
        <v>0</v>
      </c>
      <c r="N22" s="14">
        <f>F22+'Tháng 1.2024'!N22</f>
        <v>0</v>
      </c>
      <c r="O22" s="14">
        <f>G22+'Tháng 1.2024'!O22</f>
        <v>0</v>
      </c>
      <c r="P22" s="14">
        <f>H22+'Tháng 1.2024'!P22</f>
        <v>0</v>
      </c>
      <c r="Q22" s="14">
        <f>I22+'Tháng 1.2024'!Q22</f>
        <v>0</v>
      </c>
      <c r="R22" s="20">
        <f>SUM(O22:Q22)</f>
        <v>0</v>
      </c>
    </row>
  </sheetData>
  <mergeCells count="16"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  <mergeCell ref="J4:J5"/>
    <mergeCell ref="K4:N4"/>
    <mergeCell ref="O4:O5"/>
    <mergeCell ref="P4:P5"/>
    <mergeCell ref="Q4:Q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zoomScaleSheetLayoutView="115" workbookViewId="0">
      <selection activeCell="T10" sqref="T10"/>
    </sheetView>
  </sheetViews>
  <sheetFormatPr defaultRowHeight="15" x14ac:dyDescent="0.25"/>
  <cols>
    <col min="1" max="1" width="3.7109375" customWidth="1"/>
    <col min="2" max="2" width="13.28515625" customWidth="1"/>
    <col min="3" max="3" width="7.42578125" customWidth="1"/>
    <col min="4" max="4" width="6.7109375" customWidth="1"/>
    <col min="5" max="5" width="6.140625" customWidth="1"/>
    <col min="6" max="6" width="6.5703125" customWidth="1"/>
    <col min="7" max="7" width="7.42578125" customWidth="1"/>
    <col min="8" max="9" width="8.7109375" customWidth="1"/>
    <col min="10" max="10" width="9.7109375" customWidth="1"/>
    <col min="11" max="11" width="6.85546875" customWidth="1"/>
    <col min="12" max="12" width="6.7109375" customWidth="1"/>
    <col min="13" max="13" width="6.28515625" customWidth="1"/>
    <col min="14" max="14" width="8.42578125" customWidth="1"/>
    <col min="15" max="15" width="7.5703125" customWidth="1"/>
    <col min="16" max="17" width="9.28515625" customWidth="1"/>
    <col min="18" max="18" width="9.42578125" customWidth="1"/>
  </cols>
  <sheetData>
    <row r="1" spans="1:18" ht="15.75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.75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25">
      <c r="A3" s="47" t="s">
        <v>0</v>
      </c>
      <c r="B3" s="47" t="s">
        <v>1</v>
      </c>
      <c r="C3" s="50" t="s">
        <v>44</v>
      </c>
      <c r="D3" s="51"/>
      <c r="E3" s="51"/>
      <c r="F3" s="51"/>
      <c r="G3" s="51"/>
      <c r="H3" s="51"/>
      <c r="I3" s="51"/>
      <c r="J3" s="52"/>
      <c r="K3" s="50" t="s">
        <v>38</v>
      </c>
      <c r="L3" s="51"/>
      <c r="M3" s="51"/>
      <c r="N3" s="51"/>
      <c r="O3" s="51"/>
      <c r="P3" s="51"/>
      <c r="Q3" s="51"/>
      <c r="R3" s="52"/>
    </row>
    <row r="4" spans="1:18" x14ac:dyDescent="0.25">
      <c r="A4" s="49"/>
      <c r="B4" s="49"/>
      <c r="C4" s="42" t="s">
        <v>2</v>
      </c>
      <c r="D4" s="43"/>
      <c r="E4" s="43"/>
      <c r="F4" s="44"/>
      <c r="G4" s="40" t="s">
        <v>30</v>
      </c>
      <c r="H4" s="40" t="s">
        <v>29</v>
      </c>
      <c r="I4" s="40" t="s">
        <v>33</v>
      </c>
      <c r="J4" s="40" t="s">
        <v>31</v>
      </c>
      <c r="K4" s="42" t="s">
        <v>2</v>
      </c>
      <c r="L4" s="43"/>
      <c r="M4" s="43"/>
      <c r="N4" s="44"/>
      <c r="O4" s="47" t="s">
        <v>30</v>
      </c>
      <c r="P4" s="47" t="s">
        <v>29</v>
      </c>
      <c r="Q4" s="47" t="s">
        <v>34</v>
      </c>
      <c r="R4" s="47" t="s">
        <v>28</v>
      </c>
    </row>
    <row r="5" spans="1:18" ht="73.5" customHeight="1" x14ac:dyDescent="0.25">
      <c r="A5" s="48"/>
      <c r="B5" s="48"/>
      <c r="C5" s="23" t="s">
        <v>3</v>
      </c>
      <c r="D5" s="23" t="s">
        <v>4</v>
      </c>
      <c r="E5" s="24" t="s">
        <v>32</v>
      </c>
      <c r="F5" s="23" t="s">
        <v>5</v>
      </c>
      <c r="G5" s="41"/>
      <c r="H5" s="41"/>
      <c r="I5" s="41"/>
      <c r="J5" s="41"/>
      <c r="K5" s="23" t="s">
        <v>3</v>
      </c>
      <c r="L5" s="23" t="s">
        <v>4</v>
      </c>
      <c r="M5" s="23" t="s">
        <v>32</v>
      </c>
      <c r="N5" s="23" t="s">
        <v>5</v>
      </c>
      <c r="O5" s="48"/>
      <c r="P5" s="48"/>
      <c r="Q5" s="48"/>
      <c r="R5" s="48"/>
    </row>
    <row r="6" spans="1:18" ht="19.5" customHeight="1" x14ac:dyDescent="0.25">
      <c r="A6" s="2"/>
      <c r="B6" s="6" t="s">
        <v>6</v>
      </c>
      <c r="C6" s="11">
        <f>C7+C11+C14+C18+C21</f>
        <v>4685</v>
      </c>
      <c r="D6" s="11">
        <f t="shared" ref="D6:R6" si="0">D7+D11+D14+D18+D21</f>
        <v>0</v>
      </c>
      <c r="E6" s="11">
        <f t="shared" si="0"/>
        <v>298</v>
      </c>
      <c r="F6" s="11">
        <f t="shared" si="0"/>
        <v>4387</v>
      </c>
      <c r="G6" s="11">
        <f t="shared" si="0"/>
        <v>0</v>
      </c>
      <c r="H6" s="11">
        <f t="shared" si="0"/>
        <v>3281750</v>
      </c>
      <c r="I6" s="11">
        <f t="shared" si="0"/>
        <v>1429000</v>
      </c>
      <c r="J6" s="11">
        <f t="shared" si="0"/>
        <v>4710750</v>
      </c>
      <c r="K6" s="11">
        <f t="shared" si="0"/>
        <v>57148</v>
      </c>
      <c r="L6" s="11">
        <f t="shared" si="0"/>
        <v>0</v>
      </c>
      <c r="M6" s="11">
        <f t="shared" si="0"/>
        <v>6228</v>
      </c>
      <c r="N6" s="11">
        <f t="shared" si="0"/>
        <v>50920</v>
      </c>
      <c r="O6" s="11">
        <f t="shared" si="0"/>
        <v>0</v>
      </c>
      <c r="P6" s="11">
        <f t="shared" si="0"/>
        <v>36621000</v>
      </c>
      <c r="Q6" s="11">
        <f t="shared" si="0"/>
        <v>30410500</v>
      </c>
      <c r="R6" s="11">
        <f t="shared" si="0"/>
        <v>67031500</v>
      </c>
    </row>
    <row r="7" spans="1:18" ht="19.5" customHeight="1" x14ac:dyDescent="0.25">
      <c r="A7" s="9" t="s">
        <v>7</v>
      </c>
      <c r="B7" s="10" t="s">
        <v>8</v>
      </c>
      <c r="C7" s="12">
        <f>SUM(C8:C10)</f>
        <v>2731</v>
      </c>
      <c r="D7" s="12">
        <f t="shared" ref="D7:R7" si="1">SUM(D8:D10)</f>
        <v>0</v>
      </c>
      <c r="E7" s="12">
        <f t="shared" si="1"/>
        <v>0</v>
      </c>
      <c r="F7" s="12">
        <f t="shared" si="1"/>
        <v>2731</v>
      </c>
      <c r="G7" s="12">
        <f t="shared" si="1"/>
        <v>0</v>
      </c>
      <c r="H7" s="12">
        <f t="shared" si="1"/>
        <v>2134600</v>
      </c>
      <c r="I7" s="12">
        <f t="shared" si="1"/>
        <v>0</v>
      </c>
      <c r="J7" s="12">
        <f t="shared" si="1"/>
        <v>2134600</v>
      </c>
      <c r="K7" s="12">
        <f t="shared" si="1"/>
        <v>21570</v>
      </c>
      <c r="L7" s="12">
        <f>SUM(L8:L10)</f>
        <v>0</v>
      </c>
      <c r="M7" s="12">
        <f t="shared" si="1"/>
        <v>0</v>
      </c>
      <c r="N7" s="12">
        <f t="shared" si="1"/>
        <v>21570</v>
      </c>
      <c r="O7" s="12">
        <f t="shared" si="1"/>
        <v>0</v>
      </c>
      <c r="P7" s="12">
        <f t="shared" si="1"/>
        <v>16880800</v>
      </c>
      <c r="Q7" s="12">
        <f t="shared" si="1"/>
        <v>0</v>
      </c>
      <c r="R7" s="12">
        <f t="shared" si="1"/>
        <v>16880800</v>
      </c>
    </row>
    <row r="8" spans="1:18" ht="19.5" customHeight="1" x14ac:dyDescent="0.25">
      <c r="A8" s="1">
        <v>1</v>
      </c>
      <c r="B8" s="5" t="s">
        <v>9</v>
      </c>
      <c r="C8" s="13">
        <f>SUM(D8:F8)</f>
        <v>2647</v>
      </c>
      <c r="D8" s="14"/>
      <c r="E8" s="14"/>
      <c r="F8" s="14">
        <v>2647</v>
      </c>
      <c r="G8" s="14"/>
      <c r="H8" s="14">
        <v>2068000</v>
      </c>
      <c r="I8" s="14"/>
      <c r="J8" s="13">
        <f>SUM(G8:I8)</f>
        <v>2068000</v>
      </c>
      <c r="K8" s="14">
        <f>SUM(L8:N8)</f>
        <v>20960</v>
      </c>
      <c r="L8" s="14">
        <f>D8+'10 ngày đầu tháng 2.2024'!L8</f>
        <v>0</v>
      </c>
      <c r="M8" s="14">
        <f>E8+'10 ngày đầu tháng 2.2024'!M8</f>
        <v>0</v>
      </c>
      <c r="N8" s="14">
        <f>F8+'10 ngày đầu tháng 2.2024'!N8</f>
        <v>20960</v>
      </c>
      <c r="O8" s="14">
        <f>G8+'10 ngày đầu tháng 2.2024'!O8</f>
        <v>0</v>
      </c>
      <c r="P8" s="14">
        <f>H8+'10 ngày đầu tháng 2.2024'!P8</f>
        <v>16397700</v>
      </c>
      <c r="Q8" s="14">
        <f>I8+'10 ngày đầu tháng 2.2024'!Q8</f>
        <v>0</v>
      </c>
      <c r="R8" s="14">
        <f>SUM(O8:Q8)</f>
        <v>16397700</v>
      </c>
    </row>
    <row r="9" spans="1:18" ht="19.5" customHeight="1" x14ac:dyDescent="0.25">
      <c r="A9" s="1">
        <v>2</v>
      </c>
      <c r="B9" s="5" t="s">
        <v>10</v>
      </c>
      <c r="C9" s="13">
        <f t="shared" ref="C9:C10" si="2">SUM(D9:F9)</f>
        <v>69</v>
      </c>
      <c r="D9" s="14"/>
      <c r="E9" s="14"/>
      <c r="F9" s="14">
        <v>69</v>
      </c>
      <c r="G9" s="14"/>
      <c r="H9" s="14">
        <v>54600</v>
      </c>
      <c r="I9" s="14"/>
      <c r="J9" s="13">
        <f t="shared" ref="J9:J10" si="3">SUM(G9:I9)</f>
        <v>54600</v>
      </c>
      <c r="K9" s="14">
        <f t="shared" ref="K9:K10" si="4">SUM(L9:N9)</f>
        <v>405</v>
      </c>
      <c r="L9" s="14">
        <f>D9+'10 ngày đầu tháng 2.2024'!L9</f>
        <v>0</v>
      </c>
      <c r="M9" s="14">
        <f>E9+'10 ngày đầu tháng 2.2024'!M9</f>
        <v>0</v>
      </c>
      <c r="N9" s="14">
        <f>F9+'10 ngày đầu tháng 2.2024'!N9</f>
        <v>405</v>
      </c>
      <c r="O9" s="14">
        <f>G9+'10 ngày đầu tháng 2.2024'!O9</f>
        <v>0</v>
      </c>
      <c r="P9" s="14">
        <f>H9+'10 ngày đầu tháng 2.2024'!P9</f>
        <v>319100</v>
      </c>
      <c r="Q9" s="14">
        <f>I9+'10 ngày đầu tháng 2.2024'!Q9</f>
        <v>0</v>
      </c>
      <c r="R9" s="14">
        <f t="shared" ref="R9:R10" si="5">SUM(O9:Q9)</f>
        <v>319100</v>
      </c>
    </row>
    <row r="10" spans="1:18" ht="19.5" customHeight="1" x14ac:dyDescent="0.25">
      <c r="A10" s="1">
        <v>3</v>
      </c>
      <c r="B10" s="5" t="s">
        <v>11</v>
      </c>
      <c r="C10" s="13">
        <f t="shared" si="2"/>
        <v>15</v>
      </c>
      <c r="D10" s="14"/>
      <c r="E10" s="14"/>
      <c r="F10" s="14">
        <v>15</v>
      </c>
      <c r="G10" s="14"/>
      <c r="H10" s="14">
        <v>12000</v>
      </c>
      <c r="I10" s="14"/>
      <c r="J10" s="13">
        <f t="shared" si="3"/>
        <v>12000</v>
      </c>
      <c r="K10" s="14">
        <f t="shared" si="4"/>
        <v>205</v>
      </c>
      <c r="L10" s="14">
        <f>D10+'10 ngày đầu tháng 2.2024'!L10</f>
        <v>0</v>
      </c>
      <c r="M10" s="14">
        <f>E10+'10 ngày đầu tháng 2.2024'!M10</f>
        <v>0</v>
      </c>
      <c r="N10" s="14">
        <f>F10+'10 ngày đầu tháng 2.2024'!N10</f>
        <v>205</v>
      </c>
      <c r="O10" s="14">
        <f>G10+'10 ngày đầu tháng 2.2024'!O10</f>
        <v>0</v>
      </c>
      <c r="P10" s="14">
        <f>H10+'10 ngày đầu tháng 2.2024'!P10</f>
        <v>164000</v>
      </c>
      <c r="Q10" s="14">
        <f>I10+'10 ngày đầu tháng 2.2024'!Q10</f>
        <v>0</v>
      </c>
      <c r="R10" s="14">
        <f t="shared" si="5"/>
        <v>164000</v>
      </c>
    </row>
    <row r="11" spans="1:18" ht="19.5" customHeight="1" x14ac:dyDescent="0.25">
      <c r="A11" s="9" t="s">
        <v>12</v>
      </c>
      <c r="B11" s="8" t="s">
        <v>13</v>
      </c>
      <c r="C11" s="12">
        <f>SUM(C12:C13)</f>
        <v>3</v>
      </c>
      <c r="D11" s="12">
        <f t="shared" ref="D11:R11" si="6">SUM(D12:D13)</f>
        <v>0</v>
      </c>
      <c r="E11" s="12">
        <f t="shared" si="6"/>
        <v>0</v>
      </c>
      <c r="F11" s="12">
        <f t="shared" si="6"/>
        <v>3</v>
      </c>
      <c r="G11" s="12">
        <f t="shared" si="6"/>
        <v>0</v>
      </c>
      <c r="H11" s="12">
        <f t="shared" si="6"/>
        <v>2400</v>
      </c>
      <c r="I11" s="12">
        <f t="shared" si="6"/>
        <v>0</v>
      </c>
      <c r="J11" s="12">
        <f t="shared" si="6"/>
        <v>2400</v>
      </c>
      <c r="K11" s="12">
        <f t="shared" si="6"/>
        <v>32</v>
      </c>
      <c r="L11" s="12">
        <f t="shared" si="6"/>
        <v>0</v>
      </c>
      <c r="M11" s="12">
        <f t="shared" si="6"/>
        <v>0</v>
      </c>
      <c r="N11" s="12">
        <f t="shared" si="6"/>
        <v>32</v>
      </c>
      <c r="O11" s="12">
        <f t="shared" si="6"/>
        <v>0</v>
      </c>
      <c r="P11" s="12">
        <f t="shared" si="6"/>
        <v>25600</v>
      </c>
      <c r="Q11" s="12">
        <f t="shared" si="6"/>
        <v>0</v>
      </c>
      <c r="R11" s="12">
        <f t="shared" si="6"/>
        <v>25600</v>
      </c>
    </row>
    <row r="12" spans="1:18" ht="19.5" customHeight="1" x14ac:dyDescent="0.25">
      <c r="A12" s="1">
        <v>4</v>
      </c>
      <c r="B12" s="5" t="s">
        <v>14</v>
      </c>
      <c r="C12" s="14">
        <f>SUM(D12:F12)</f>
        <v>3</v>
      </c>
      <c r="D12" s="14"/>
      <c r="E12" s="14"/>
      <c r="F12" s="14">
        <v>3</v>
      </c>
      <c r="G12" s="14"/>
      <c r="H12" s="14">
        <v>2400</v>
      </c>
      <c r="I12" s="14"/>
      <c r="J12" s="14">
        <f>SUM(G12:I12)</f>
        <v>2400</v>
      </c>
      <c r="K12" s="14">
        <f>SUM(L12:N12)</f>
        <v>32</v>
      </c>
      <c r="L12" s="14">
        <f>D12+'10 ngày đầu tháng 2.2024'!L12</f>
        <v>0</v>
      </c>
      <c r="M12" s="14">
        <f>E12+'10 ngày đầu tháng 2.2024'!M12</f>
        <v>0</v>
      </c>
      <c r="N12" s="14">
        <f>F12+'10 ngày đầu tháng 2.2024'!N12</f>
        <v>32</v>
      </c>
      <c r="O12" s="14">
        <f>G12+'10 ngày đầu tháng 2.2024'!O12</f>
        <v>0</v>
      </c>
      <c r="P12" s="14">
        <f>H12+'10 ngày đầu tháng 2.2024'!P12</f>
        <v>25600</v>
      </c>
      <c r="Q12" s="14">
        <f>I12+'10 ngày đầu tháng 2.2024'!Q12</f>
        <v>0</v>
      </c>
      <c r="R12" s="14">
        <f>SUM(O12:Q12)</f>
        <v>25600</v>
      </c>
    </row>
    <row r="13" spans="1:18" ht="19.5" customHeight="1" x14ac:dyDescent="0.25">
      <c r="A13" s="1">
        <v>5</v>
      </c>
      <c r="B13" s="5" t="s">
        <v>15</v>
      </c>
      <c r="C13" s="14">
        <f>SUM(D13:F13)</f>
        <v>0</v>
      </c>
      <c r="D13" s="14"/>
      <c r="E13" s="14"/>
      <c r="F13" s="14"/>
      <c r="G13" s="14"/>
      <c r="H13" s="14"/>
      <c r="I13" s="14"/>
      <c r="J13" s="14">
        <f>SUM(G13:I13)</f>
        <v>0</v>
      </c>
      <c r="K13" s="14">
        <f>SUM(L13:N13)</f>
        <v>0</v>
      </c>
      <c r="L13" s="14">
        <f>D13+'10 ngày đầu tháng 2.2024'!L13</f>
        <v>0</v>
      </c>
      <c r="M13" s="14">
        <f>E13+'10 ngày đầu tháng 2.2024'!M13</f>
        <v>0</v>
      </c>
      <c r="N13" s="14">
        <f>F13+'10 ngày đầu tháng 2.2024'!N13</f>
        <v>0</v>
      </c>
      <c r="O13" s="14">
        <f>G13+'10 ngày đầu tháng 2.2024'!O13</f>
        <v>0</v>
      </c>
      <c r="P13" s="14">
        <f>H13+'10 ngày đầu tháng 2.2024'!P13</f>
        <v>0</v>
      </c>
      <c r="Q13" s="14">
        <f>I13+'10 ngày đầu tháng 2.2024'!Q13</f>
        <v>0</v>
      </c>
      <c r="R13" s="14">
        <f>SUM(O13:Q13)</f>
        <v>0</v>
      </c>
    </row>
    <row r="14" spans="1:18" ht="19.5" customHeight="1" x14ac:dyDescent="0.25">
      <c r="A14" s="10" t="s">
        <v>16</v>
      </c>
      <c r="B14" s="10" t="s">
        <v>17</v>
      </c>
      <c r="C14" s="12">
        <f>SUM(C15:C17)</f>
        <v>1794</v>
      </c>
      <c r="D14" s="12">
        <f t="shared" ref="D14:R14" si="7">SUM(D15:D17)</f>
        <v>0</v>
      </c>
      <c r="E14" s="12">
        <f t="shared" si="7"/>
        <v>291</v>
      </c>
      <c r="F14" s="12">
        <f t="shared" si="7"/>
        <v>1503</v>
      </c>
      <c r="G14" s="12">
        <f t="shared" si="7"/>
        <v>0</v>
      </c>
      <c r="H14" s="12">
        <f t="shared" si="7"/>
        <v>1038500</v>
      </c>
      <c r="I14" s="12">
        <f t="shared" si="7"/>
        <v>1394000</v>
      </c>
      <c r="J14" s="12">
        <f t="shared" si="7"/>
        <v>2432500</v>
      </c>
      <c r="K14" s="12">
        <f t="shared" si="7"/>
        <v>30827</v>
      </c>
      <c r="L14" s="12">
        <f t="shared" si="7"/>
        <v>0</v>
      </c>
      <c r="M14" s="12">
        <f t="shared" si="7"/>
        <v>6207</v>
      </c>
      <c r="N14" s="12">
        <f t="shared" si="7"/>
        <v>24620</v>
      </c>
      <c r="O14" s="12">
        <f t="shared" si="7"/>
        <v>0</v>
      </c>
      <c r="P14" s="12">
        <f t="shared" si="7"/>
        <v>16207850</v>
      </c>
      <c r="Q14" s="12">
        <f t="shared" si="7"/>
        <v>30305500</v>
      </c>
      <c r="R14" s="12">
        <f t="shared" si="7"/>
        <v>46513350</v>
      </c>
    </row>
    <row r="15" spans="1:18" ht="19.5" customHeight="1" x14ac:dyDescent="0.25">
      <c r="A15" s="1">
        <v>6</v>
      </c>
      <c r="B15" s="5" t="s">
        <v>18</v>
      </c>
      <c r="C15" s="13">
        <f>SUM(D15:F15)</f>
        <v>1794</v>
      </c>
      <c r="D15" s="14"/>
      <c r="E15" s="14">
        <v>291</v>
      </c>
      <c r="F15" s="14">
        <v>1503</v>
      </c>
      <c r="G15" s="14"/>
      <c r="H15" s="14">
        <v>1038500</v>
      </c>
      <c r="I15" s="14">
        <v>1394000</v>
      </c>
      <c r="J15" s="13">
        <f>SUM(G15:I15)</f>
        <v>2432500</v>
      </c>
      <c r="K15" s="14">
        <f>SUM(L15:N15)</f>
        <v>30827</v>
      </c>
      <c r="L15" s="14">
        <f>D15+'10 ngày đầu tháng 2.2024'!L15</f>
        <v>0</v>
      </c>
      <c r="M15" s="14">
        <f>E15+'10 ngày đầu tháng 2.2024'!M15</f>
        <v>6207</v>
      </c>
      <c r="N15" s="14">
        <f>F15+'10 ngày đầu tháng 2.2024'!N15</f>
        <v>24620</v>
      </c>
      <c r="O15" s="14">
        <f>G15+'10 ngày đầu tháng 2.2024'!O15</f>
        <v>0</v>
      </c>
      <c r="P15" s="14">
        <f>H15+'10 ngày đầu tháng 2.2024'!P15</f>
        <v>16207850</v>
      </c>
      <c r="Q15" s="14">
        <f>I15+'10 ngày đầu tháng 2.2024'!Q15</f>
        <v>30305500</v>
      </c>
      <c r="R15" s="14">
        <f>SUM(O15:Q15)</f>
        <v>46513350</v>
      </c>
    </row>
    <row r="16" spans="1:18" ht="19.5" customHeight="1" x14ac:dyDescent="0.25">
      <c r="A16" s="1">
        <v>7</v>
      </c>
      <c r="B16" s="5" t="s">
        <v>19</v>
      </c>
      <c r="C16" s="13">
        <f t="shared" ref="C16:C17" si="8">SUM(D16:F16)</f>
        <v>0</v>
      </c>
      <c r="D16" s="14"/>
      <c r="E16" s="14"/>
      <c r="F16" s="14"/>
      <c r="G16" s="14"/>
      <c r="H16" s="14"/>
      <c r="I16" s="14"/>
      <c r="J16" s="13">
        <f t="shared" ref="J16:J17" si="9">SUM(G16:I16)</f>
        <v>0</v>
      </c>
      <c r="K16" s="14">
        <f t="shared" ref="K16:K17" si="10">SUM(L16:N16)</f>
        <v>0</v>
      </c>
      <c r="L16" s="14">
        <f>D16+'10 ngày đầu tháng 2.2024'!L16</f>
        <v>0</v>
      </c>
      <c r="M16" s="14">
        <f>E16+'10 ngày đầu tháng 2.2024'!M16</f>
        <v>0</v>
      </c>
      <c r="N16" s="14">
        <f>F16+'10 ngày đầu tháng 2.2024'!N16</f>
        <v>0</v>
      </c>
      <c r="O16" s="14">
        <f>G16+'10 ngày đầu tháng 2.2024'!O16</f>
        <v>0</v>
      </c>
      <c r="P16" s="14">
        <f>H16+'10 ngày đầu tháng 2.2024'!P16</f>
        <v>0</v>
      </c>
      <c r="Q16" s="14">
        <f>I16+'10 ngày đầu tháng 2.2024'!Q16</f>
        <v>0</v>
      </c>
      <c r="R16" s="14">
        <f t="shared" ref="R16:R17" si="11">SUM(O16:Q16)</f>
        <v>0</v>
      </c>
    </row>
    <row r="17" spans="1:18" ht="19.5" customHeight="1" x14ac:dyDescent="0.25">
      <c r="A17" s="1">
        <v>8</v>
      </c>
      <c r="B17" s="5" t="s">
        <v>20</v>
      </c>
      <c r="C17" s="13">
        <f t="shared" si="8"/>
        <v>0</v>
      </c>
      <c r="D17" s="14"/>
      <c r="E17" s="14"/>
      <c r="F17" s="14"/>
      <c r="G17" s="14"/>
      <c r="H17" s="14"/>
      <c r="I17" s="14"/>
      <c r="J17" s="13">
        <f t="shared" si="9"/>
        <v>0</v>
      </c>
      <c r="K17" s="14">
        <f t="shared" si="10"/>
        <v>0</v>
      </c>
      <c r="L17" s="14">
        <f>D17+'10 ngày đầu tháng 2.2024'!L17</f>
        <v>0</v>
      </c>
      <c r="M17" s="14">
        <f>E17+'10 ngày đầu tháng 2.2024'!M17</f>
        <v>0</v>
      </c>
      <c r="N17" s="14">
        <f>F17+'10 ngày đầu tháng 2.2024'!N17</f>
        <v>0</v>
      </c>
      <c r="O17" s="14">
        <f>G17+'10 ngày đầu tháng 2.2024'!O17</f>
        <v>0</v>
      </c>
      <c r="P17" s="14">
        <f>H17+'10 ngày đầu tháng 2.2024'!P17</f>
        <v>0</v>
      </c>
      <c r="Q17" s="14">
        <f>I17+'10 ngày đầu tháng 2.2024'!Q17</f>
        <v>0</v>
      </c>
      <c r="R17" s="14">
        <f t="shared" si="11"/>
        <v>0</v>
      </c>
    </row>
    <row r="18" spans="1:18" ht="19.5" customHeight="1" x14ac:dyDescent="0.25">
      <c r="A18" s="7" t="s">
        <v>21</v>
      </c>
      <c r="B18" s="7" t="s">
        <v>22</v>
      </c>
      <c r="C18" s="15">
        <f>SUM(C19:C20)</f>
        <v>157</v>
      </c>
      <c r="D18" s="15">
        <f t="shared" ref="D18:R18" si="12">SUM(D19:D20)</f>
        <v>0</v>
      </c>
      <c r="E18" s="15">
        <f t="shared" si="12"/>
        <v>7</v>
      </c>
      <c r="F18" s="15">
        <f t="shared" si="12"/>
        <v>150</v>
      </c>
      <c r="G18" s="15">
        <f t="shared" si="12"/>
        <v>0</v>
      </c>
      <c r="H18" s="15">
        <f t="shared" si="12"/>
        <v>106250</v>
      </c>
      <c r="I18" s="15">
        <f t="shared" si="12"/>
        <v>35000</v>
      </c>
      <c r="J18" s="15">
        <f t="shared" si="12"/>
        <v>141250</v>
      </c>
      <c r="K18" s="15">
        <f t="shared" si="12"/>
        <v>4719</v>
      </c>
      <c r="L18" s="15">
        <f t="shared" si="12"/>
        <v>0</v>
      </c>
      <c r="M18" s="15">
        <f t="shared" si="12"/>
        <v>21</v>
      </c>
      <c r="N18" s="15">
        <f t="shared" si="12"/>
        <v>4698</v>
      </c>
      <c r="O18" s="15">
        <f t="shared" si="12"/>
        <v>0</v>
      </c>
      <c r="P18" s="15">
        <f t="shared" si="12"/>
        <v>3506750</v>
      </c>
      <c r="Q18" s="15">
        <f t="shared" si="12"/>
        <v>105000</v>
      </c>
      <c r="R18" s="15">
        <f t="shared" si="12"/>
        <v>3611750</v>
      </c>
    </row>
    <row r="19" spans="1:18" ht="19.5" customHeight="1" x14ac:dyDescent="0.25">
      <c r="A19" s="3">
        <v>9</v>
      </c>
      <c r="B19" s="4" t="s">
        <v>23</v>
      </c>
      <c r="C19" s="16">
        <f>SUM(D19:F19)</f>
        <v>157</v>
      </c>
      <c r="D19" s="17"/>
      <c r="E19" s="18">
        <v>7</v>
      </c>
      <c r="F19" s="19">
        <v>150</v>
      </c>
      <c r="G19" s="19"/>
      <c r="H19" s="19">
        <v>106250</v>
      </c>
      <c r="I19" s="19">
        <v>35000</v>
      </c>
      <c r="J19" s="16">
        <f>SUM(G19:I19)</f>
        <v>141250</v>
      </c>
      <c r="K19" s="20">
        <f>SUM(L19:N19)</f>
        <v>4719</v>
      </c>
      <c r="L19" s="14">
        <f>D19+'10 ngày đầu tháng 2.2024'!L19</f>
        <v>0</v>
      </c>
      <c r="M19" s="14">
        <f>E19+'10 ngày đầu tháng 2.2024'!M19</f>
        <v>21</v>
      </c>
      <c r="N19" s="14">
        <f>F19+'10 ngày đầu tháng 2.2024'!N19</f>
        <v>4698</v>
      </c>
      <c r="O19" s="14">
        <f>G19+'10 ngày đầu tháng 2.2024'!O19</f>
        <v>0</v>
      </c>
      <c r="P19" s="14">
        <f>H19+'10 ngày đầu tháng 2.2024'!P19</f>
        <v>3506750</v>
      </c>
      <c r="Q19" s="14">
        <f>I19+'10 ngày đầu tháng 2.2024'!Q19</f>
        <v>105000</v>
      </c>
      <c r="R19" s="20">
        <f>SUM(O19:Q19)</f>
        <v>3611750</v>
      </c>
    </row>
    <row r="20" spans="1:18" ht="19.5" customHeight="1" x14ac:dyDescent="0.25">
      <c r="A20" s="4">
        <v>10</v>
      </c>
      <c r="B20" s="2" t="s">
        <v>24</v>
      </c>
      <c r="C20" s="16">
        <f>SUM(D20:F20)</f>
        <v>0</v>
      </c>
      <c r="D20" s="21"/>
      <c r="E20" s="17"/>
      <c r="F20" s="21"/>
      <c r="G20" s="20"/>
      <c r="H20" s="19"/>
      <c r="I20" s="19"/>
      <c r="J20" s="16">
        <f>SUM(G20:I20)</f>
        <v>0</v>
      </c>
      <c r="K20" s="20">
        <f>SUM(L20:N20)</f>
        <v>0</v>
      </c>
      <c r="L20" s="14">
        <f>D20+'10 ngày đầu tháng 2.2024'!L20</f>
        <v>0</v>
      </c>
      <c r="M20" s="14">
        <f>E20+'10 ngày đầu tháng 2.2024'!M20</f>
        <v>0</v>
      </c>
      <c r="N20" s="14">
        <f>F20+'10 ngày đầu tháng 2.2024'!N20</f>
        <v>0</v>
      </c>
      <c r="O20" s="14">
        <f>G20+'10 ngày đầu tháng 2.2024'!O20</f>
        <v>0</v>
      </c>
      <c r="P20" s="14">
        <f>H20+'10 ngày đầu tháng 2.2024'!P20</f>
        <v>0</v>
      </c>
      <c r="Q20" s="14">
        <f>I20+'10 ngày đầu tháng 2.2024'!Q20</f>
        <v>0</v>
      </c>
      <c r="R20" s="20">
        <f>SUM(O20:Q20)</f>
        <v>0</v>
      </c>
    </row>
    <row r="21" spans="1:18" ht="19.5" customHeight="1" x14ac:dyDescent="0.25">
      <c r="A21" s="7" t="s">
        <v>25</v>
      </c>
      <c r="B21" s="7" t="s">
        <v>26</v>
      </c>
      <c r="C21" s="11">
        <f>SUM(C22)</f>
        <v>0</v>
      </c>
      <c r="D21" s="11">
        <f t="shared" ref="D21:R21" si="13">SUM(D22)</f>
        <v>0</v>
      </c>
      <c r="E21" s="11">
        <f t="shared" si="13"/>
        <v>0</v>
      </c>
      <c r="F21" s="11">
        <f t="shared" si="13"/>
        <v>0</v>
      </c>
      <c r="G21" s="11">
        <f t="shared" si="13"/>
        <v>0</v>
      </c>
      <c r="H21" s="11">
        <f t="shared" si="13"/>
        <v>0</v>
      </c>
      <c r="I21" s="11">
        <f t="shared" si="13"/>
        <v>0</v>
      </c>
      <c r="J21" s="11">
        <f t="shared" si="13"/>
        <v>0</v>
      </c>
      <c r="K21" s="11">
        <f t="shared" si="13"/>
        <v>0</v>
      </c>
      <c r="L21" s="11">
        <f t="shared" si="13"/>
        <v>0</v>
      </c>
      <c r="M21" s="11">
        <f t="shared" si="13"/>
        <v>0</v>
      </c>
      <c r="N21" s="11">
        <f t="shared" si="13"/>
        <v>0</v>
      </c>
      <c r="O21" s="11">
        <f t="shared" si="13"/>
        <v>0</v>
      </c>
      <c r="P21" s="11">
        <f t="shared" si="13"/>
        <v>0</v>
      </c>
      <c r="Q21" s="11">
        <f t="shared" si="13"/>
        <v>0</v>
      </c>
      <c r="R21" s="11">
        <f t="shared" si="13"/>
        <v>0</v>
      </c>
    </row>
    <row r="22" spans="1:18" ht="19.5" customHeight="1" x14ac:dyDescent="0.25">
      <c r="A22" s="4">
        <v>11</v>
      </c>
      <c r="B22" s="4" t="s">
        <v>27</v>
      </c>
      <c r="C22" s="20">
        <f>SUM(D22:F22)</f>
        <v>0</v>
      </c>
      <c r="D22" s="11"/>
      <c r="E22" s="12"/>
      <c r="F22" s="20"/>
      <c r="G22" s="11"/>
      <c r="H22" s="20"/>
      <c r="I22" s="11"/>
      <c r="J22" s="22">
        <f>SUM(G22:I22)</f>
        <v>0</v>
      </c>
      <c r="K22" s="20">
        <f>SUM(L22:N22)</f>
        <v>0</v>
      </c>
      <c r="L22" s="14">
        <f>D22+'10 ngày đầu tháng 2.2024'!L22</f>
        <v>0</v>
      </c>
      <c r="M22" s="14">
        <f>E22+'10 ngày đầu tháng 2.2024'!M22</f>
        <v>0</v>
      </c>
      <c r="N22" s="14">
        <f>F22+'10 ngày đầu tháng 2.2024'!N22</f>
        <v>0</v>
      </c>
      <c r="O22" s="14">
        <f>G22+'10 ngày đầu tháng 2.2024'!O22</f>
        <v>0</v>
      </c>
      <c r="P22" s="14">
        <f>H22+'10 ngày đầu tháng 2.2024'!P22</f>
        <v>0</v>
      </c>
      <c r="Q22" s="14">
        <f>I22+'10 ngày đầu tháng 2.2024'!Q22</f>
        <v>0</v>
      </c>
      <c r="R22" s="20">
        <f>SUM(O22:Q22)</f>
        <v>0</v>
      </c>
    </row>
  </sheetData>
  <mergeCells count="16">
    <mergeCell ref="R4:R5"/>
    <mergeCell ref="A1:R1"/>
    <mergeCell ref="A2:R2"/>
    <mergeCell ref="A3:A5"/>
    <mergeCell ref="B3:B5"/>
    <mergeCell ref="C3:J3"/>
    <mergeCell ref="K3:R3"/>
    <mergeCell ref="C4:F4"/>
    <mergeCell ref="G4:G5"/>
    <mergeCell ref="H4:H5"/>
    <mergeCell ref="I4:I5"/>
    <mergeCell ref="J4:J5"/>
    <mergeCell ref="K4:N4"/>
    <mergeCell ref="O4:O5"/>
    <mergeCell ref="P4:P5"/>
    <mergeCell ref="Q4:Q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foxz</vt:lpstr>
      <vt:lpstr>10 ngày đầu tháng 1.2024</vt:lpstr>
      <vt:lpstr>10 ngày giữa tháng 1.2024 </vt:lpstr>
      <vt:lpstr>Tháng 1.2024</vt:lpstr>
      <vt:lpstr>10 ngày đầu tháng 2.2024</vt:lpstr>
      <vt:lpstr>10 ngày giữa tháng 2.2024</vt:lpstr>
      <vt:lpstr>Tháng 2.2024</vt:lpstr>
      <vt:lpstr>10 ngày đầu tháng 3.2024</vt:lpstr>
      <vt:lpstr>10 ngày giữa tháng 3.2024</vt:lpstr>
      <vt:lpstr>Tháng 3.2024</vt:lpstr>
      <vt:lpstr>10 ngày đầu tháng 4.2024</vt:lpstr>
      <vt:lpstr>10 ngày giữa tháng 4.2024</vt:lpstr>
      <vt:lpstr>Tháng 4.2024</vt:lpstr>
      <vt:lpstr>10 ngày tháng 5.2024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TINHTU</cp:lastModifiedBy>
  <cp:lastPrinted>2024-02-15T04:32:12Z</cp:lastPrinted>
  <dcterms:created xsi:type="dcterms:W3CDTF">2021-04-19T01:19:30Z</dcterms:created>
  <dcterms:modified xsi:type="dcterms:W3CDTF">2024-05-13T01:09:48Z</dcterms:modified>
</cp:coreProperties>
</file>